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TOTI\BILANT 2024\"/>
    </mc:Choice>
  </mc:AlternateContent>
  <xr:revisionPtr revIDLastSave="0" documentId="13_ncr:1_{FF1D780E-E6AE-4394-90CC-D1E630C6CAC5}" xr6:coauthVersionLast="45" xr6:coauthVersionMax="45" xr10:uidLastSave="{00000000-0000-0000-0000-000000000000}"/>
  <bookViews>
    <workbookView xWindow="-120" yWindow="-120" windowWidth="29040" windowHeight="15840" xr2:uid="{00000000-000D-0000-FFFF-FFFF00000000}"/>
  </bookViews>
  <sheets>
    <sheet name="PLATI RESTANTE" sheetId="2" r:id="rId1"/>
    <sheet name="PLATI RESTANTE PE DOMENII"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2" i="1" l="1"/>
  <c r="F132" i="1"/>
  <c r="G132" i="1"/>
  <c r="H132" i="1"/>
  <c r="I132" i="1"/>
  <c r="D137" i="1"/>
  <c r="E193" i="1"/>
  <c r="F193" i="1"/>
  <c r="G193" i="1"/>
  <c r="H193" i="1"/>
  <c r="I193" i="1"/>
  <c r="D95" i="2" l="1"/>
  <c r="E95" i="2"/>
  <c r="D89" i="2"/>
  <c r="E89" i="2"/>
  <c r="D83" i="2"/>
  <c r="E83" i="2"/>
  <c r="D76" i="2"/>
  <c r="D73" i="2" s="1"/>
  <c r="E76" i="2"/>
  <c r="E73" i="2" s="1"/>
  <c r="D66" i="2"/>
  <c r="E66" i="2"/>
  <c r="D60" i="2"/>
  <c r="E60" i="2"/>
  <c r="D54" i="2"/>
  <c r="E54" i="2"/>
  <c r="D48" i="2"/>
  <c r="E48" i="2"/>
  <c r="E42" i="2" s="1"/>
  <c r="D47" i="2"/>
  <c r="E47" i="2"/>
  <c r="E29" i="2" s="1"/>
  <c r="E16" i="2" s="1"/>
  <c r="D46" i="2"/>
  <c r="D28" i="2" s="1"/>
  <c r="D15" i="2" s="1"/>
  <c r="E46" i="2"/>
  <c r="E28" i="2" s="1"/>
  <c r="E15" i="2" s="1"/>
  <c r="D45" i="2"/>
  <c r="E45" i="2"/>
  <c r="E27" i="2" s="1"/>
  <c r="D44" i="2"/>
  <c r="D26" i="2" s="1"/>
  <c r="D13" i="2" s="1"/>
  <c r="E44" i="2"/>
  <c r="E26" i="2" s="1"/>
  <c r="E13" i="2" s="1"/>
  <c r="D43" i="2"/>
  <c r="E43" i="2"/>
  <c r="E25" i="2" s="1"/>
  <c r="E12" i="2" s="1"/>
  <c r="D36" i="2"/>
  <c r="E36" i="2"/>
  <c r="D30" i="2"/>
  <c r="E30" i="2"/>
  <c r="D29" i="2"/>
  <c r="D16" i="2" s="1"/>
  <c r="D27" i="2"/>
  <c r="D14" i="2" s="1"/>
  <c r="D25" i="2"/>
  <c r="D12" i="2" s="1"/>
  <c r="D17" i="2"/>
  <c r="E17" i="2"/>
  <c r="C95" i="2"/>
  <c r="C89" i="2"/>
  <c r="C83" i="2"/>
  <c r="C76" i="2"/>
  <c r="C73" i="2" s="1"/>
  <c r="C66" i="2"/>
  <c r="C60" i="2"/>
  <c r="C54" i="2"/>
  <c r="C48" i="2"/>
  <c r="C47" i="2"/>
  <c r="C29" i="2" s="1"/>
  <c r="C16" i="2" s="1"/>
  <c r="C46" i="2"/>
  <c r="C28" i="2" s="1"/>
  <c r="C15" i="2" s="1"/>
  <c r="C45" i="2"/>
  <c r="C27" i="2" s="1"/>
  <c r="C14" i="2" s="1"/>
  <c r="C44" i="2"/>
  <c r="C43" i="2"/>
  <c r="C25" i="2" s="1"/>
  <c r="C12" i="2" s="1"/>
  <c r="C36" i="2"/>
  <c r="C30" i="2"/>
  <c r="C26" i="2"/>
  <c r="C13" i="2" s="1"/>
  <c r="C17" i="2"/>
  <c r="C42" i="2" l="1"/>
  <c r="D42" i="2"/>
  <c r="D24" i="2" s="1"/>
  <c r="D11" i="2" s="1"/>
  <c r="E24" i="2"/>
  <c r="E11" i="2" s="1"/>
  <c r="E14" i="2"/>
  <c r="C24" i="2"/>
  <c r="C11" i="2" s="1"/>
  <c r="D221" i="1"/>
  <c r="D220" i="1"/>
  <c r="D219" i="1"/>
  <c r="I218" i="1"/>
  <c r="I217" i="1" s="1"/>
  <c r="I216" i="1" s="1"/>
  <c r="I215" i="1" s="1"/>
  <c r="H218" i="1"/>
  <c r="H217" i="1" s="1"/>
  <c r="H216" i="1" s="1"/>
  <c r="H215" i="1" s="1"/>
  <c r="G218" i="1"/>
  <c r="F218" i="1"/>
  <c r="E218" i="1"/>
  <c r="E217" i="1" s="1"/>
  <c r="E216" i="1" s="1"/>
  <c r="E215" i="1" s="1"/>
  <c r="D218" i="1"/>
  <c r="G217" i="1"/>
  <c r="G216" i="1" s="1"/>
  <c r="G215" i="1" s="1"/>
  <c r="F217" i="1"/>
  <c r="F216" i="1" s="1"/>
  <c r="F215" i="1" s="1"/>
  <c r="D214" i="1"/>
  <c r="D213" i="1" s="1"/>
  <c r="D16" i="1" s="1"/>
  <c r="D22" i="1" s="1"/>
  <c r="I213" i="1"/>
  <c r="H213" i="1"/>
  <c r="G213" i="1"/>
  <c r="F213" i="1"/>
  <c r="F16" i="1" s="1"/>
  <c r="F22" i="1" s="1"/>
  <c r="E213" i="1"/>
  <c r="E16" i="1" s="1"/>
  <c r="E22" i="1" s="1"/>
  <c r="D212" i="1"/>
  <c r="D211" i="1"/>
  <c r="D210" i="1"/>
  <c r="D209" i="1" s="1"/>
  <c r="I209" i="1"/>
  <c r="H209" i="1"/>
  <c r="G209" i="1"/>
  <c r="F209" i="1"/>
  <c r="E209" i="1"/>
  <c r="D208" i="1"/>
  <c r="D207" i="1"/>
  <c r="D206" i="1"/>
  <c r="D205" i="1"/>
  <c r="D204" i="1"/>
  <c r="I203" i="1"/>
  <c r="I192" i="1" s="1"/>
  <c r="H203" i="1"/>
  <c r="H192" i="1" s="1"/>
  <c r="G203" i="1"/>
  <c r="G192" i="1" s="1"/>
  <c r="F203" i="1"/>
  <c r="F192" i="1" s="1"/>
  <c r="E203" i="1"/>
  <c r="E192" i="1" s="1"/>
  <c r="D202" i="1"/>
  <c r="D201" i="1"/>
  <c r="D200" i="1"/>
  <c r="D199" i="1"/>
  <c r="D198" i="1"/>
  <c r="D197" i="1"/>
  <c r="D196" i="1"/>
  <c r="D195" i="1"/>
  <c r="D194" i="1"/>
  <c r="D191" i="1"/>
  <c r="D190" i="1"/>
  <c r="D189" i="1"/>
  <c r="D188" i="1"/>
  <c r="D187" i="1"/>
  <c r="I186" i="1"/>
  <c r="H186" i="1"/>
  <c r="G186" i="1"/>
  <c r="F186" i="1"/>
  <c r="E186" i="1"/>
  <c r="D185" i="1"/>
  <c r="D184" i="1"/>
  <c r="D183" i="1"/>
  <c r="D182" i="1"/>
  <c r="D181" i="1"/>
  <c r="D180" i="1"/>
  <c r="D179" i="1"/>
  <c r="I178" i="1"/>
  <c r="H178" i="1"/>
  <c r="G178" i="1"/>
  <c r="F178" i="1"/>
  <c r="E178" i="1"/>
  <c r="D177" i="1"/>
  <c r="D176" i="1"/>
  <c r="D175" i="1"/>
  <c r="D174" i="1"/>
  <c r="I173" i="1"/>
  <c r="H173" i="1"/>
  <c r="G173" i="1"/>
  <c r="F173" i="1"/>
  <c r="E173" i="1"/>
  <c r="D172" i="1"/>
  <c r="D171" i="1"/>
  <c r="D170" i="1"/>
  <c r="D169" i="1"/>
  <c r="I168" i="1"/>
  <c r="H168" i="1"/>
  <c r="G168" i="1"/>
  <c r="F168" i="1"/>
  <c r="E168" i="1"/>
  <c r="D167" i="1"/>
  <c r="D166" i="1"/>
  <c r="D165" i="1"/>
  <c r="D164" i="1"/>
  <c r="D163" i="1"/>
  <c r="D162" i="1"/>
  <c r="D161" i="1"/>
  <c r="I160" i="1"/>
  <c r="H160" i="1"/>
  <c r="G160" i="1"/>
  <c r="F160" i="1"/>
  <c r="E160" i="1"/>
  <c r="D158" i="1"/>
  <c r="D157" i="1"/>
  <c r="D156" i="1"/>
  <c r="D155" i="1"/>
  <c r="I154" i="1"/>
  <c r="H154" i="1"/>
  <c r="G154" i="1"/>
  <c r="F154" i="1"/>
  <c r="E154" i="1"/>
  <c r="D153" i="1"/>
  <c r="D152" i="1"/>
  <c r="D151" i="1"/>
  <c r="D150" i="1"/>
  <c r="I149" i="1"/>
  <c r="I139" i="1" s="1"/>
  <c r="H149" i="1"/>
  <c r="H139" i="1" s="1"/>
  <c r="G149" i="1"/>
  <c r="G139" i="1" s="1"/>
  <c r="F149" i="1"/>
  <c r="F139" i="1" s="1"/>
  <c r="E149" i="1"/>
  <c r="D148" i="1"/>
  <c r="D147" i="1"/>
  <c r="D146" i="1"/>
  <c r="D145" i="1"/>
  <c r="D144" i="1"/>
  <c r="D143" i="1"/>
  <c r="D142" i="1"/>
  <c r="D141" i="1"/>
  <c r="D140" i="1"/>
  <c r="D138" i="1"/>
  <c r="D136" i="1"/>
  <c r="D135" i="1"/>
  <c r="D134" i="1"/>
  <c r="D133" i="1"/>
  <c r="I123" i="1"/>
  <c r="G123" i="1"/>
  <c r="F123" i="1"/>
  <c r="E123" i="1"/>
  <c r="D131" i="1"/>
  <c r="D130" i="1"/>
  <c r="D129" i="1"/>
  <c r="D128" i="1"/>
  <c r="D127" i="1"/>
  <c r="D126" i="1"/>
  <c r="D125" i="1"/>
  <c r="D124" i="1"/>
  <c r="H123" i="1"/>
  <c r="D122" i="1"/>
  <c r="D121" i="1"/>
  <c r="D120" i="1"/>
  <c r="D119" i="1"/>
  <c r="I118" i="1"/>
  <c r="I117" i="1" s="1"/>
  <c r="H118" i="1"/>
  <c r="G118" i="1"/>
  <c r="G117" i="1" s="1"/>
  <c r="F118" i="1"/>
  <c r="F117" i="1" s="1"/>
  <c r="E118" i="1"/>
  <c r="E117" i="1" s="1"/>
  <c r="H117" i="1"/>
  <c r="D116" i="1"/>
  <c r="D115" i="1"/>
  <c r="D114" i="1" s="1"/>
  <c r="I114" i="1"/>
  <c r="H114" i="1"/>
  <c r="G114" i="1"/>
  <c r="G108" i="1" s="1"/>
  <c r="F114" i="1"/>
  <c r="E114" i="1"/>
  <c r="E108" i="1" s="1"/>
  <c r="D113" i="1"/>
  <c r="D112" i="1"/>
  <c r="D111" i="1"/>
  <c r="D110" i="1"/>
  <c r="D109" i="1"/>
  <c r="D105" i="1"/>
  <c r="D104" i="1"/>
  <c r="D103" i="1"/>
  <c r="D102" i="1"/>
  <c r="D101" i="1"/>
  <c r="D100" i="1"/>
  <c r="I99" i="1"/>
  <c r="I98" i="1" s="1"/>
  <c r="I97" i="1" s="1"/>
  <c r="I23" i="1" s="1"/>
  <c r="I19" i="1" s="1"/>
  <c r="I18" i="1" s="1"/>
  <c r="H99" i="1"/>
  <c r="G99" i="1"/>
  <c r="G98" i="1" s="1"/>
  <c r="G97" i="1" s="1"/>
  <c r="G23" i="1" s="1"/>
  <c r="G19" i="1" s="1"/>
  <c r="G18" i="1" s="1"/>
  <c r="F99" i="1"/>
  <c r="F98" i="1" s="1"/>
  <c r="F97" i="1" s="1"/>
  <c r="F23" i="1" s="1"/>
  <c r="F19" i="1" s="1"/>
  <c r="F18" i="1" s="1"/>
  <c r="E99" i="1"/>
  <c r="E98" i="1" s="1"/>
  <c r="E97" i="1" s="1"/>
  <c r="E23" i="1" s="1"/>
  <c r="E19" i="1" s="1"/>
  <c r="E18" i="1" s="1"/>
  <c r="H98" i="1"/>
  <c r="H97" i="1" s="1"/>
  <c r="H23" i="1" s="1"/>
  <c r="H19" i="1" s="1"/>
  <c r="H18" i="1" s="1"/>
  <c r="D96" i="1"/>
  <c r="D95" i="1"/>
  <c r="I94" i="1"/>
  <c r="H94" i="1"/>
  <c r="H17" i="1" s="1"/>
  <c r="G94" i="1"/>
  <c r="G17" i="1" s="1"/>
  <c r="F94" i="1"/>
  <c r="F17" i="1" s="1"/>
  <c r="E94" i="1"/>
  <c r="D93" i="1"/>
  <c r="D92" i="1"/>
  <c r="D91" i="1"/>
  <c r="D90" i="1"/>
  <c r="D89" i="1"/>
  <c r="I88" i="1"/>
  <c r="H88" i="1"/>
  <c r="G88" i="1"/>
  <c r="F88" i="1"/>
  <c r="E88" i="1"/>
  <c r="D87" i="1"/>
  <c r="D86" i="1"/>
  <c r="D85" i="1"/>
  <c r="I84" i="1"/>
  <c r="I80" i="1" s="1"/>
  <c r="I79" i="1" s="1"/>
  <c r="I78" i="1" s="1"/>
  <c r="I15" i="1" s="1"/>
  <c r="H84" i="1"/>
  <c r="H80" i="1" s="1"/>
  <c r="H79" i="1" s="1"/>
  <c r="H78" i="1" s="1"/>
  <c r="H15" i="1" s="1"/>
  <c r="G84" i="1"/>
  <c r="G80" i="1" s="1"/>
  <c r="G79" i="1" s="1"/>
  <c r="G78" i="1" s="1"/>
  <c r="G15" i="1" s="1"/>
  <c r="F84" i="1"/>
  <c r="E84" i="1"/>
  <c r="D83" i="1"/>
  <c r="D82" i="1"/>
  <c r="D81" i="1"/>
  <c r="D77" i="1"/>
  <c r="D76" i="1" s="1"/>
  <c r="D75" i="1" s="1"/>
  <c r="D14" i="1" s="1"/>
  <c r="I76" i="1"/>
  <c r="I75" i="1" s="1"/>
  <c r="I14" i="1" s="1"/>
  <c r="H76" i="1"/>
  <c r="H75" i="1" s="1"/>
  <c r="H14" i="1" s="1"/>
  <c r="G76" i="1"/>
  <c r="G75" i="1" s="1"/>
  <c r="G14" i="1" s="1"/>
  <c r="F76" i="1"/>
  <c r="F75" i="1" s="1"/>
  <c r="F14" i="1" s="1"/>
  <c r="E76" i="1"/>
  <c r="E75" i="1"/>
  <c r="E14" i="1" s="1"/>
  <c r="D74" i="1"/>
  <c r="D73" i="1"/>
  <c r="I72" i="1"/>
  <c r="H72" i="1"/>
  <c r="G72" i="1"/>
  <c r="F72" i="1"/>
  <c r="E72" i="1"/>
  <c r="D71" i="1"/>
  <c r="D70" i="1"/>
  <c r="D69" i="1"/>
  <c r="D68" i="1"/>
  <c r="D67" i="1"/>
  <c r="D66" i="1"/>
  <c r="D65" i="1"/>
  <c r="I64" i="1"/>
  <c r="H64" i="1"/>
  <c r="G64" i="1"/>
  <c r="F64" i="1"/>
  <c r="E64" i="1"/>
  <c r="D63" i="1"/>
  <c r="D62" i="1" s="1"/>
  <c r="I62" i="1"/>
  <c r="H62" i="1"/>
  <c r="G62" i="1"/>
  <c r="F62" i="1"/>
  <c r="E62" i="1"/>
  <c r="D61" i="1"/>
  <c r="D60" i="1"/>
  <c r="D59" i="1" s="1"/>
  <c r="I59" i="1"/>
  <c r="H59" i="1"/>
  <c r="G59" i="1"/>
  <c r="F59" i="1"/>
  <c r="E59" i="1"/>
  <c r="D58" i="1"/>
  <c r="D55" i="1"/>
  <c r="D54" i="1"/>
  <c r="D53" i="1"/>
  <c r="D52" i="1"/>
  <c r="D51" i="1"/>
  <c r="D50" i="1"/>
  <c r="D49" i="1"/>
  <c r="D46" i="1"/>
  <c r="D45" i="1"/>
  <c r="D44" i="1"/>
  <c r="D43" i="1"/>
  <c r="D42" i="1"/>
  <c r="D41" i="1"/>
  <c r="D40" i="1"/>
  <c r="I39" i="1"/>
  <c r="H39" i="1"/>
  <c r="G39" i="1"/>
  <c r="F39" i="1"/>
  <c r="E39" i="1"/>
  <c r="D38" i="1"/>
  <c r="D37" i="1" s="1"/>
  <c r="I37" i="1"/>
  <c r="H37" i="1"/>
  <c r="G37" i="1"/>
  <c r="F37" i="1"/>
  <c r="E37" i="1"/>
  <c r="D36" i="1"/>
  <c r="D35" i="1" s="1"/>
  <c r="I35" i="1"/>
  <c r="H35" i="1"/>
  <c r="H27" i="1" s="1"/>
  <c r="G35" i="1"/>
  <c r="G27" i="1" s="1"/>
  <c r="F35" i="1"/>
  <c r="E35" i="1"/>
  <c r="E27" i="1" s="1"/>
  <c r="D34" i="1"/>
  <c r="D33" i="1"/>
  <c r="D32" i="1"/>
  <c r="D31" i="1"/>
  <c r="D30" i="1"/>
  <c r="D29" i="1"/>
  <c r="D28" i="1"/>
  <c r="I27" i="1"/>
  <c r="F27" i="1"/>
  <c r="I17" i="1"/>
  <c r="E17" i="1"/>
  <c r="I16" i="1"/>
  <c r="I22" i="1" s="1"/>
  <c r="H16" i="1"/>
  <c r="H22" i="1" s="1"/>
  <c r="G16" i="1"/>
  <c r="G22" i="1" s="1"/>
  <c r="D132" i="1" l="1"/>
  <c r="D154" i="1"/>
  <c r="D193" i="1"/>
  <c r="H26" i="1"/>
  <c r="H108" i="1"/>
  <c r="H107" i="1" s="1"/>
  <c r="E80" i="1"/>
  <c r="E79" i="1" s="1"/>
  <c r="E78" i="1" s="1"/>
  <c r="E15" i="1" s="1"/>
  <c r="I108" i="1"/>
  <c r="I107" i="1" s="1"/>
  <c r="I57" i="1" s="1"/>
  <c r="I56" i="1" s="1"/>
  <c r="I48" i="1" s="1"/>
  <c r="I47" i="1" s="1"/>
  <c r="G107" i="1"/>
  <c r="G57" i="1" s="1"/>
  <c r="G56" i="1" s="1"/>
  <c r="G48" i="1" s="1"/>
  <c r="G47" i="1" s="1"/>
  <c r="I159" i="1"/>
  <c r="F26" i="1"/>
  <c r="D94" i="1"/>
  <c r="D17" i="1" s="1"/>
  <c r="D118" i="1"/>
  <c r="D117" i="1" s="1"/>
  <c r="D108" i="1" s="1"/>
  <c r="D123" i="1"/>
  <c r="F159" i="1"/>
  <c r="I26" i="1"/>
  <c r="I12" i="1" s="1"/>
  <c r="G26" i="1"/>
  <c r="G12" i="1" s="1"/>
  <c r="F80" i="1"/>
  <c r="F79" i="1" s="1"/>
  <c r="F78" i="1" s="1"/>
  <c r="F15" i="1" s="1"/>
  <c r="G159" i="1"/>
  <c r="D203" i="1"/>
  <c r="D192" i="1" s="1"/>
  <c r="E26" i="1"/>
  <c r="D72" i="1"/>
  <c r="H159" i="1"/>
  <c r="D173" i="1"/>
  <c r="D186" i="1"/>
  <c r="D217" i="1"/>
  <c r="D216" i="1" s="1"/>
  <c r="D215" i="1" s="1"/>
  <c r="D88" i="1"/>
  <c r="D99" i="1"/>
  <c r="D98" i="1" s="1"/>
  <c r="D97" i="1" s="1"/>
  <c r="D23" i="1" s="1"/>
  <c r="D19" i="1" s="1"/>
  <c r="D18" i="1" s="1"/>
  <c r="D39" i="1"/>
  <c r="D27" i="1"/>
  <c r="D64" i="1"/>
  <c r="D84" i="1"/>
  <c r="F108" i="1"/>
  <c r="F107" i="1" s="1"/>
  <c r="D149" i="1"/>
  <c r="D139" i="1" s="1"/>
  <c r="D160" i="1"/>
  <c r="D168" i="1"/>
  <c r="D178" i="1"/>
  <c r="E159" i="1"/>
  <c r="H12" i="1"/>
  <c r="E12" i="1"/>
  <c r="F12" i="1"/>
  <c r="E139" i="1"/>
  <c r="E107" i="1" s="1"/>
  <c r="D26" i="1" l="1"/>
  <c r="D12" i="1" s="1"/>
  <c r="H57" i="1"/>
  <c r="H56" i="1" s="1"/>
  <c r="H48" i="1" s="1"/>
  <c r="H47" i="1" s="1"/>
  <c r="H13" i="1" s="1"/>
  <c r="H11" i="1" s="1"/>
  <c r="I13" i="1"/>
  <c r="I11" i="1" s="1"/>
  <c r="I106" i="1"/>
  <c r="H24" i="1"/>
  <c r="H10" i="1" s="1"/>
  <c r="H20" i="1" s="1"/>
  <c r="F57" i="1"/>
  <c r="F56" i="1" s="1"/>
  <c r="F48" i="1" s="1"/>
  <c r="F47" i="1" s="1"/>
  <c r="F13" i="1" s="1"/>
  <c r="F11" i="1" s="1"/>
  <c r="I24" i="1"/>
  <c r="I10" i="1" s="1"/>
  <c r="I20" i="1" s="1"/>
  <c r="I25" i="1"/>
  <c r="I21" i="1" s="1"/>
  <c r="D159" i="1"/>
  <c r="D80" i="1"/>
  <c r="D79" i="1" s="1"/>
  <c r="D78" i="1" s="1"/>
  <c r="D15" i="1" s="1"/>
  <c r="D107" i="1"/>
  <c r="E57" i="1"/>
  <c r="E56" i="1" s="1"/>
  <c r="E48" i="1" s="1"/>
  <c r="E47" i="1" s="1"/>
  <c r="E13" i="1" s="1"/>
  <c r="E11" i="1" s="1"/>
  <c r="G13" i="1"/>
  <c r="G11" i="1" s="1"/>
  <c r="G24" i="1"/>
  <c r="G10" i="1" s="1"/>
  <c r="G20" i="1" s="1"/>
  <c r="H106" i="1"/>
  <c r="G106" i="1"/>
  <c r="G25" i="1"/>
  <c r="G21" i="1" s="1"/>
  <c r="H25" i="1"/>
  <c r="H21" i="1" s="1"/>
  <c r="F24" i="1" l="1"/>
  <c r="F10" i="1" s="1"/>
  <c r="F20" i="1" s="1"/>
  <c r="F25" i="1"/>
  <c r="F21" i="1" s="1"/>
  <c r="F106" i="1"/>
  <c r="D57" i="1"/>
  <c r="D56" i="1" s="1"/>
  <c r="D48" i="1" s="1"/>
  <c r="D47" i="1" s="1"/>
  <c r="D106" i="1" s="1"/>
  <c r="E24" i="1"/>
  <c r="E10" i="1" s="1"/>
  <c r="E20" i="1" s="1"/>
  <c r="E106" i="1"/>
  <c r="E25" i="1"/>
  <c r="E21" i="1" s="1"/>
  <c r="D13" i="1" l="1"/>
  <c r="D11" i="1" s="1"/>
  <c r="D25" i="1"/>
  <c r="D21" i="1" s="1"/>
  <c r="D24" i="1"/>
  <c r="D10" i="1" s="1"/>
  <c r="D20" i="1" s="1"/>
</calcChain>
</file>

<file path=xl/sharedStrings.xml><?xml version="1.0" encoding="utf-8"?>
<sst xmlns="http://schemas.openxmlformats.org/spreadsheetml/2006/main" count="534" uniqueCount="456">
  <si>
    <t>Denumirea indicatorilor*)</t>
  </si>
  <si>
    <t>Cod</t>
  </si>
  <si>
    <t>PLATI RESTANTE LA FINELE PERIOADEI DE RAPORTARE</t>
  </si>
  <si>
    <t>DIN CARE</t>
  </si>
  <si>
    <t>SUB 30 DE ZILE</t>
  </si>
  <si>
    <t>PESTE 30 DE ZILE</t>
  </si>
  <si>
    <t>PESTE 90 DE ZILE</t>
  </si>
  <si>
    <t>PESTE 120 DE ZILE</t>
  </si>
  <si>
    <t>PESTE 1 AN</t>
  </si>
  <si>
    <t>A</t>
  </si>
  <si>
    <t>B</t>
  </si>
  <si>
    <t xml:space="preserve">CHELTUIELI- TOTAL      </t>
  </si>
  <si>
    <t>5005</t>
  </si>
  <si>
    <t>CHELTUIELI CURENTE</t>
  </si>
  <si>
    <t>5005.01</t>
  </si>
  <si>
    <t>TITLUL I CHELTUIELI DE PERSONAL</t>
  </si>
  <si>
    <t>5005.10</t>
  </si>
  <si>
    <t>TITLUL II BUNURI SI SERVICII</t>
  </si>
  <si>
    <t>5005.20</t>
  </si>
  <si>
    <t>TITLUL III DOBANZI</t>
  </si>
  <si>
    <t>5005.30</t>
  </si>
  <si>
    <t>TITLUL VI TRANSFERURI ÎNTRE UNITĂȚI ALE ADMINISTRAȚIEI PUBLICE</t>
  </si>
  <si>
    <t>5005.51</t>
  </si>
  <si>
    <t>TITLUL IX ASISTENTA SOCIALA</t>
  </si>
  <si>
    <t>5005.57</t>
  </si>
  <si>
    <t>TITLUL XI ALTE CHELTUIELI</t>
  </si>
  <si>
    <t>5005.59</t>
  </si>
  <si>
    <t>CHELTUIELI DE CAPITAL</t>
  </si>
  <si>
    <t>5005.70</t>
  </si>
  <si>
    <t>TITLUL XII ACTIVE NEFINANCIARE</t>
  </si>
  <si>
    <t>5005.71</t>
  </si>
  <si>
    <t>Partea a III-a CHELTUIELI SOC-CULTURALE</t>
  </si>
  <si>
    <t>6600.05</t>
  </si>
  <si>
    <t>6600.05.01</t>
  </si>
  <si>
    <t>6600.05.57</t>
  </si>
  <si>
    <t>6600.05.70</t>
  </si>
  <si>
    <t>SANATATE</t>
  </si>
  <si>
    <t>6605</t>
  </si>
  <si>
    <t>6605.01</t>
  </si>
  <si>
    <t>6605.10</t>
  </si>
  <si>
    <t>Cheltuieli de salarii in bani</t>
  </si>
  <si>
    <t>6605.10.01</t>
  </si>
  <si>
    <t>Salarii de baza</t>
  </si>
  <si>
    <t>6605.10.01.01</t>
  </si>
  <si>
    <t>Spor pentru condiții de muncă</t>
  </si>
  <si>
    <t>6605.10.01.05</t>
  </si>
  <si>
    <t>Alte sporuri</t>
  </si>
  <si>
    <t>6605.10.01.06</t>
  </si>
  <si>
    <t>Indemnizatii platite unor persoane din afara unitatii</t>
  </si>
  <si>
    <t>6605.10.01.12</t>
  </si>
  <si>
    <t>Drepturi de delegare</t>
  </si>
  <si>
    <t>6605.10.01.13</t>
  </si>
  <si>
    <t>Indemnizații de hrană</t>
  </si>
  <si>
    <t>6605.10.01.17</t>
  </si>
  <si>
    <t>Indemnizatii de detaşare</t>
  </si>
  <si>
    <t>6605.10.01.14</t>
  </si>
  <si>
    <t>Alte drepturi salariale in bani, dc</t>
  </si>
  <si>
    <t>6605.10.01.30</t>
  </si>
  <si>
    <t xml:space="preserve">     - hotarari judecatoresti</t>
  </si>
  <si>
    <t>Cheltuieli salariale în natură</t>
  </si>
  <si>
    <t>6605.10.02</t>
  </si>
  <si>
    <t>Vouchere de vacanță</t>
  </si>
  <si>
    <t>6605..10.02.06</t>
  </si>
  <si>
    <t>Contributii</t>
  </si>
  <si>
    <t>6605.10.03</t>
  </si>
  <si>
    <t>Contributii de asigurari sociale de stat</t>
  </si>
  <si>
    <t>6605.10.03.01</t>
  </si>
  <si>
    <t>Contributii de asigurari de somaj</t>
  </si>
  <si>
    <t>6605.10.03.02</t>
  </si>
  <si>
    <t>Contributii de asigurari sociale de sanatate</t>
  </si>
  <si>
    <t>6605.10.03.03</t>
  </si>
  <si>
    <t xml:space="preserve">Contributii de asigurari pentru accidente de munca si boli profesionale </t>
  </si>
  <si>
    <t>6605.10.03.04</t>
  </si>
  <si>
    <t>Contributii pentru concedii si indemnizatii</t>
  </si>
  <si>
    <t>6605.10.03.06</t>
  </si>
  <si>
    <t>Contribuție asiguratorie de muncă</t>
  </si>
  <si>
    <t>6605.10.03.07</t>
  </si>
  <si>
    <t>Contribuții plătite de angajator în numele angajatului</t>
  </si>
  <si>
    <t>6605.10.03.08</t>
  </si>
  <si>
    <t>6605.20</t>
  </si>
  <si>
    <t>Bunuri si servicii</t>
  </si>
  <si>
    <t>6605.20.01</t>
  </si>
  <si>
    <t>Furnituri de birou</t>
  </si>
  <si>
    <t>6605.20.01.01</t>
  </si>
  <si>
    <t>Materiale pentru curatenie</t>
  </si>
  <si>
    <t>6605.20.01.02</t>
  </si>
  <si>
    <t>Incalzit, iluminat si forta motrica</t>
  </si>
  <si>
    <t>6605.20.01.03</t>
  </si>
  <si>
    <t>Apa, canal si salubritate</t>
  </si>
  <si>
    <t>6605.20.01.04</t>
  </si>
  <si>
    <t>Carburanti si lubrifianti</t>
  </si>
  <si>
    <t>6605.20.01.05</t>
  </si>
  <si>
    <t>Piese de schimb</t>
  </si>
  <si>
    <t>6605.20.01.06</t>
  </si>
  <si>
    <t>Posta, telecomunicatii, radio, tv, internet</t>
  </si>
  <si>
    <t>6605.20.01.08</t>
  </si>
  <si>
    <t>Materiale si prestari de servicii cu caracter functional</t>
  </si>
  <si>
    <t>6605.20.01.09</t>
  </si>
  <si>
    <t>Materiale si prestari de servicii cu caracter medical</t>
  </si>
  <si>
    <t>6605.20.01.09.1</t>
  </si>
  <si>
    <t>Materiale si prestari de servicii cu caracter functional pt ch.proprii</t>
  </si>
  <si>
    <t>6605.20.01.09.2</t>
  </si>
  <si>
    <t>Alte bunuri si servicii pentru intretinere si functionare</t>
  </si>
  <si>
    <t>6605.20.01.30</t>
  </si>
  <si>
    <t xml:space="preserve"> - sume pentru servicii poștale în vederea distribuției cardurilor naționale</t>
  </si>
  <si>
    <t>Reparatii curente</t>
  </si>
  <si>
    <t>6605.20.02</t>
  </si>
  <si>
    <t>Bunuri de natura obiectelor de inventar</t>
  </si>
  <si>
    <t>6605.20.05</t>
  </si>
  <si>
    <t>Alte obiecte de inventar</t>
  </si>
  <si>
    <t>6605.20.05.30</t>
  </si>
  <si>
    <t>Deplasari, detasari, transferari</t>
  </si>
  <si>
    <t>6605.20.06</t>
  </si>
  <si>
    <t>Deplasari interne, detasari, transferari</t>
  </si>
  <si>
    <t>6605.20.06.01</t>
  </si>
  <si>
    <t>Deplasari in strainatate</t>
  </si>
  <si>
    <t>6605.20.06.02</t>
  </si>
  <si>
    <t>Carti, publicatii si materiale documentare</t>
  </si>
  <si>
    <t>6605.20.11</t>
  </si>
  <si>
    <t>Consultanţă şi expertiză</t>
  </si>
  <si>
    <t>6605.20.12</t>
  </si>
  <si>
    <t>Pregatire profesionala</t>
  </si>
  <si>
    <t>6605.20.13</t>
  </si>
  <si>
    <t>Protectia muncii</t>
  </si>
  <si>
    <t>6605.20.14</t>
  </si>
  <si>
    <t>Cheltuieli judiciare și extrajudiciare derivate din actiuni in reprezentarea intereselor statului, potrivit dispozițiilor legale</t>
  </si>
  <si>
    <t>6605.20.25</t>
  </si>
  <si>
    <t>Alte cheltuieli</t>
  </si>
  <si>
    <t>6605.20.30</t>
  </si>
  <si>
    <t>Chirii</t>
  </si>
  <si>
    <t>6605.20.30.04</t>
  </si>
  <si>
    <t>Alte cheltuieli cu bunuri si servicii</t>
  </si>
  <si>
    <t>6605.20.30.30</t>
  </si>
  <si>
    <t>6605.30</t>
  </si>
  <si>
    <t>Alte dobanzi</t>
  </si>
  <si>
    <t>66.05.30.03</t>
  </si>
  <si>
    <t>Dobanda datorata trezoreriei statului</t>
  </si>
  <si>
    <t>66.05.30.03.02</t>
  </si>
  <si>
    <t>6605.51</t>
  </si>
  <si>
    <t>TRANSFERURI CURENTE</t>
  </si>
  <si>
    <t>6605.51.01</t>
  </si>
  <si>
    <t>Transferuri din bugetul fondului național unic de asigurări sociale de sănătate către unitățile sanitare pentru acoperirea creșterilor salariale, din care:</t>
  </si>
  <si>
    <t>6605.51.01.66</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</si>
  <si>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</si>
  <si>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</si>
  <si>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</si>
  <si>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</si>
  <si>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</si>
  <si>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</si>
  <si>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</si>
  <si>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indemnizatie lunara cf art 3^1 alin1 cap II Lg 153/2017 din care:</t>
  </si>
  <si>
    <t>indemnizatie lunara cf art 3^1 alin1 lit a ,b, cap II Lg 153/2017</t>
  </si>
  <si>
    <t>indemnizatie lunara cf art 3^1 alin1 lit c,d cap II Lg 153/2017</t>
  </si>
  <si>
    <t>indemnizatie lunara cf art 3^1 alin1 lit e cap II Lg 153/2017</t>
  </si>
  <si>
    <t>indemnizatie lunara cf art 3^1 alin1 lit f cap II Lg 153/2017</t>
  </si>
  <si>
    <t>indemnizatie lunara cf art 3^1 alin1 lit g cap II Lg 153/2017</t>
  </si>
  <si>
    <t>6605.59</t>
  </si>
  <si>
    <t>Despăgubiri civile</t>
  </si>
  <si>
    <t>6605.59.17</t>
  </si>
  <si>
    <t>Sume aferente persoanelor cu hadicap neîncadrate</t>
  </si>
  <si>
    <t>6605.59.40</t>
  </si>
  <si>
    <t>6605.70</t>
  </si>
  <si>
    <t>TITLUL XIII ACTIVE NEFINANCIARE</t>
  </si>
  <si>
    <t>6605.71</t>
  </si>
  <si>
    <t>Active fixe</t>
  </si>
  <si>
    <t>6605.71.01</t>
  </si>
  <si>
    <t>Constructii</t>
  </si>
  <si>
    <t>6605.71.01.01</t>
  </si>
  <si>
    <t xml:space="preserve">Maşini, echipamente si mijloace de transport </t>
  </si>
  <si>
    <t>6605.71.01.02</t>
  </si>
  <si>
    <t>Mobilier, aparatura birotica si alte active corporale</t>
  </si>
  <si>
    <t>6605.71.01.03</t>
  </si>
  <si>
    <t>Alte active fixe</t>
  </si>
  <si>
    <t>6605.71.01.30</t>
  </si>
  <si>
    <t>Reparatii capitale aferente activelor fixe</t>
  </si>
  <si>
    <t>6605.71.03</t>
  </si>
  <si>
    <t>Administratia centrala</t>
  </si>
  <si>
    <t>Servicii publice descentralizate</t>
  </si>
  <si>
    <t>6605.02</t>
  </si>
  <si>
    <t>Produse farmaceutice, materiale sanitare specifice si dispozitive medicale</t>
  </si>
  <si>
    <t>6605.03</t>
  </si>
  <si>
    <t>Medicamente cu si fara contributie personala, din care:</t>
  </si>
  <si>
    <t>6605.03.01</t>
  </si>
  <si>
    <t xml:space="preserve">    ~ activitatea curenta</t>
  </si>
  <si>
    <r>
      <rPr>
        <sz val="10"/>
        <rFont val="Calibri"/>
        <family val="2"/>
      </rPr>
      <t>~</t>
    </r>
    <r>
      <rPr>
        <sz val="10"/>
        <rFont val="Arial"/>
        <family val="2"/>
      </rPr>
      <t>contribuția personală pentru medicamentele acordate în tratamentul ambulatoriu persoanelor care beneficiază de OUG 15/2002, cu modificările și completările ulterioare</t>
    </r>
  </si>
  <si>
    <r>
      <rPr>
        <sz val="10"/>
        <rFont val="Calibri"/>
        <family val="2"/>
      </rPr>
      <t>~</t>
    </r>
    <r>
      <rPr>
        <sz val="10"/>
        <rFont val="Arial"/>
        <family val="2"/>
      </rPr>
      <t>sume pentru punerea în aplicare a art.1 alin(4) din OUG 15/2022 privind acordarea de sprijin și asistență umanitară de către statul român cetățenilor străini sau apatrizilor aflați în situații deosebite, proveniți din zona conflictului armat din Ucraina, cu modificările și completările ulterioare</t>
    </r>
  </si>
  <si>
    <t xml:space="preserve">    ~ medicamente 40% - conform HG nr. 186/2009 privind aprobarea Programului pentru compensarea cu 90% a prețului de referință al medicamentelor, cu modificările și completările ulterioare</t>
  </si>
  <si>
    <t xml:space="preserve">    ~ personal contractual</t>
  </si>
  <si>
    <t xml:space="preserve">    ~ sume pt. cost volum-rezultat, din care</t>
  </si>
  <si>
    <t xml:space="preserve"> ~ sume cost volum, din care</t>
  </si>
  <si>
    <t xml:space="preserve"> - medicamente cost volum (fara medicamente pentru pensionari cu compensare 90% pe lista B ) din care</t>
  </si>
  <si>
    <t xml:space="preserve"> - medicamente cost volum compensate 50% pentru pensionari cf HG nr 186/2009 privind aprobarea Programului pentru compensarea cu 90 % a pretului de referinta al medicamentelor, cu modificarile si completarile ulterioare</t>
  </si>
  <si>
    <t xml:space="preserve"> - medicamente cost volum compensate 40% pentru pensionari cf HG nr 186/2009 privind aprobarea Programului pentru compensarea cu 90% a pretului de referinta al medicamentelor, cu modificarile si completarile ulterioare</t>
  </si>
  <si>
    <t>Medicamente pentru boli cronice cu risc crescut utilizate in programele nationale cu scop curativ, din care</t>
  </si>
  <si>
    <t>6605.03.02</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</si>
  <si>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</si>
  <si>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</si>
  <si>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</si>
  <si>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</si>
  <si>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</si>
  <si>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</si>
  <si>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</si>
  <si>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</si>
  <si>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în programele nationale cu scop curativ care fac obiectul contractelor de tip COST VOLUM, din care:</t>
  </si>
  <si>
    <t>- Subprogramul de tratament medicamentos al bolnavilor cu afecţiuni oncologice (adulti şi copii)</t>
  </si>
  <si>
    <t>-Programul national de tratament pentru boli rare (purpură trombocitopenică)</t>
  </si>
  <si>
    <t xml:space="preserve">  -  Programul national de tratament pentru boli rare (alte medicamente cu circuit inchis)</t>
  </si>
  <si>
    <t>-Programul national de tratament pentru boli rare (mucoviscidoza)</t>
  </si>
  <si>
    <t xml:space="preserve">  -  Programul national de tratament al bolilor neurologice</t>
  </si>
  <si>
    <t>Materiale sanitare specifice utilizate in programele nationale cu scop curativ</t>
  </si>
  <si>
    <t>6605.03.03</t>
  </si>
  <si>
    <t xml:space="preserve">       Programul national  de diabet zaharat-pompe insulina si materiale consumabile, sisteme pompa de insulina cu senzori de monitorizare continua a glicemiei si sisteme monitorizare continua a glicemiei</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</si>
  <si>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</si>
  <si>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</si>
  <si>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</si>
  <si>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tratament pentru boli rare</t>
  </si>
  <si>
    <t xml:space="preserve">       Programul national de boli cardiovasculare</t>
  </si>
  <si>
    <t xml:space="preserve">       Programul national de sanatate mintala</t>
  </si>
  <si>
    <t xml:space="preserve">      Subprogramul de reconstructie mamara dupa afectiuni oncologice prin endoprotezare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</si>
  <si>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</si>
  <si>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</si>
  <si>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</si>
  <si>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</si>
  <si>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</si>
  <si>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</si>
  <si>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6605.03.04</t>
  </si>
  <si>
    <r>
      <rPr>
        <sz val="10"/>
        <rFont val="Calibri"/>
        <family val="2"/>
      </rPr>
      <t>~</t>
    </r>
    <r>
      <rPr>
        <sz val="10"/>
        <rFont val="Arial"/>
        <family val="2"/>
      </rPr>
      <t>vouchere de vacanță conform OUG 63/2023</t>
    </r>
  </si>
  <si>
    <t>Dispozitive si echipamente medicale</t>
  </si>
  <si>
    <t>6605.03.05</t>
  </si>
  <si>
    <t>Servicii medicale in ambulator</t>
  </si>
  <si>
    <t>6605.04</t>
  </si>
  <si>
    <t>Asistenta medicala primara, din care:</t>
  </si>
  <si>
    <t>6605.04.01</t>
  </si>
  <si>
    <t xml:space="preserve">    ~ centre de permanenta </t>
  </si>
  <si>
    <r>
      <t xml:space="preserve">    ~ servicii de monitorizare a stării de sănătate a pacienților în condițiile art8, alin 3</t>
    </r>
    <r>
      <rPr>
        <sz val="11"/>
        <rFont val="Calibri"/>
        <family val="2"/>
      </rPr>
      <t>^1 - 3^3 din Legea nr. 136/2020, cu modificările si completarile ulterioare</t>
    </r>
  </si>
  <si>
    <t xml:space="preserve">  ~  finanţarea activităţii de testare de catre medicii de familie in vederea depistarii infectiei cu SARS -Cov-2 potrivit OUG nr. 3/2021, cu modificările si completarile ulterioare</t>
  </si>
  <si>
    <t xml:space="preserve">  ~  sume pentru punerea in aplicare a art.1 alin (4) din OUG 15/2022 privind acordarea de sprijin și asistență unitară de către statul roman cetățenilor străini sau apatrizilor aflati in situații deosebite , proveniți din zona conflictului armat din Ucraina, cu modificările si completarile ulterioare</t>
  </si>
  <si>
    <t>~servicii medicale pentru persoanele care nu fac dovada calității de asigurat, prevăzute la art.232 alin (3^1)și art.261 alin (1^2) din Legea nr.95/2006, republicată, cu modificările și completările ulterioare</t>
  </si>
  <si>
    <t>Asistenta medicala  pentru specialitati clinice</t>
  </si>
  <si>
    <t>6605.04.02</t>
  </si>
  <si>
    <r>
      <rPr>
        <sz val="10"/>
        <rFont val="Calibri"/>
        <family val="2"/>
      </rPr>
      <t>~</t>
    </r>
    <r>
      <rPr>
        <sz val="10"/>
        <rFont val="Arial"/>
        <family val="2"/>
      </rPr>
      <t>subprogramul național de servicii conexe acordate persoanelor diagnosticate cu tulburări din spectrul autist</t>
    </r>
  </si>
  <si>
    <t>Asistenta medicala stomatologica</t>
  </si>
  <si>
    <t>6605.04.03</t>
  </si>
  <si>
    <r>
      <rPr>
        <b/>
        <sz val="10"/>
        <rFont val="Calibri"/>
        <family val="2"/>
      </rPr>
      <t>~</t>
    </r>
    <r>
      <rPr>
        <b/>
        <sz val="10"/>
        <rFont val="Arial"/>
        <family val="2"/>
      </rPr>
      <t>vouchere de vacanță conform OUG 63/2023</t>
    </r>
  </si>
  <si>
    <t>Asistenta medicala pentru specialitati paraclinice, din care:</t>
  </si>
  <si>
    <t>6605.04.04</t>
  </si>
  <si>
    <t xml:space="preserve">    ~ Subprogramul de monitorizarea a evolutiei bolii la pacientii cu afectiuni oncologice prin PET-CT</t>
  </si>
  <si>
    <t xml:space="preserve">    ~  sume pentru evaluarea anuala a bolnavilor cu diabet zaharat (hemoglobina glicata)</t>
  </si>
  <si>
    <t xml:space="preserve">    ~ Subprogramul de diagnostic genetic  al tumorii solide maligne (sarcom Ewing și neuroblastom) la copii și adulți</t>
  </si>
  <si>
    <r>
      <rPr>
        <sz val="10"/>
        <rFont val="Calibri"/>
        <family val="2"/>
      </rPr>
      <t>~</t>
    </r>
    <r>
      <rPr>
        <sz val="10"/>
        <rFont val="Arial"/>
        <family val="2"/>
      </rPr>
      <t>subprogramul national de testare genetică</t>
    </r>
  </si>
  <si>
    <t>Asist.medic.in centre med.multifunctionale(servicii medicale de recuperare), din care:</t>
  </si>
  <si>
    <t>6605.04.05</t>
  </si>
  <si>
    <t>Servicii de urgenta prespitalicesti si transport sanitar</t>
  </si>
  <si>
    <t>6605.05</t>
  </si>
  <si>
    <t>Servicii medicale in unitati sanitare cu paturi</t>
  </si>
  <si>
    <t>6605.06</t>
  </si>
  <si>
    <t>Spitale generale, din care:</t>
  </si>
  <si>
    <t>6605.06.01</t>
  </si>
  <si>
    <t xml:space="preserve">   ~ sume pentru punerea în aplicare a dispozițiilor art.165 alin. (1^1)- (1^3) din Legea nr. 95/2006(cf modificarilor aduse prin Legea nr. 109/2022)</t>
  </si>
  <si>
    <t>Sume corespunzatoare alocatiei de hrana din unitatile sanitare publice</t>
  </si>
  <si>
    <t xml:space="preserve">    ~ Subprogramul de diagnostic si de monitorizare a bolii minime reziduale a bolnavilor cu leucemii acute prin imunofenotipare, examen citogenetic si/sau FISH si de biologie moleculară la copii și adulți</t>
  </si>
  <si>
    <t xml:space="preserve">    ~ Programul national de diagnostic si tratament cu ajutorul aparaturii de inalta perfomanta </t>
  </si>
  <si>
    <t xml:space="preserve">   - Subprogramul de radioterapie a bolnavilor cu afectiuni oncologice</t>
  </si>
  <si>
    <t>Programul național de endometrioză</t>
  </si>
  <si>
    <t>Unitati de recuperare-reabilitare a sanatatii, din care:</t>
  </si>
  <si>
    <t>6605.06.04</t>
  </si>
  <si>
    <t>Ingrijiri medicale la domiciliu</t>
  </si>
  <si>
    <t>6605.07</t>
  </si>
  <si>
    <r>
      <rPr>
        <sz val="10"/>
        <rFont val="Calibri"/>
        <family val="2"/>
      </rPr>
      <t>~</t>
    </r>
    <r>
      <rPr>
        <sz val="10"/>
        <rFont val="Arial"/>
        <family val="2"/>
        <charset val="238"/>
      </rPr>
      <t>activitate curentă</t>
    </r>
  </si>
  <si>
    <t>Prestatii medicale acordate in baza documentelor internationale</t>
  </si>
  <si>
    <t>6605.11</t>
  </si>
  <si>
    <t>CHELTUIELI PENTRU ASIGURARI SI ASISTENTA SOCIALA</t>
  </si>
  <si>
    <t>50.05</t>
  </si>
  <si>
    <t>Asigurari si asistenta sociala</t>
  </si>
  <si>
    <t>68.05</t>
  </si>
  <si>
    <t>Asistenta sociala</t>
  </si>
  <si>
    <t>57</t>
  </si>
  <si>
    <t>Ajutoare sociale</t>
  </si>
  <si>
    <t>57.02</t>
  </si>
  <si>
    <t>Ajutoare sociale in numerar</t>
  </si>
  <si>
    <t>57.02.01</t>
  </si>
  <si>
    <t>Asistenta sociala in caz de boli si invaliditati</t>
  </si>
  <si>
    <t>68.05.05</t>
  </si>
  <si>
    <t>Asistenta sociala in caz de boli</t>
  </si>
  <si>
    <t>68.05.05.01</t>
  </si>
  <si>
    <t>Asistenta sociala pentru familie si copii</t>
  </si>
  <si>
    <t>68.05.06</t>
  </si>
  <si>
    <t>CREDITORI AI BUGETULUI FNUASS</t>
  </si>
  <si>
    <t>PLATI   RESTANTE</t>
  </si>
  <si>
    <t>cod 40</t>
  </si>
  <si>
    <t>-lei-</t>
  </si>
  <si>
    <t>DENUMIREA INDICATORILOR</t>
  </si>
  <si>
    <t>Nr. crt</t>
  </si>
  <si>
    <t>Sold la începutul anului</t>
  </si>
  <si>
    <t>Sold la finele perioadei</t>
  </si>
  <si>
    <t>TOTAL</t>
  </si>
  <si>
    <t>Din care aferent sumelor angajate cu prevederi bugetare</t>
  </si>
  <si>
    <t>0 1</t>
  </si>
  <si>
    <t>02</t>
  </si>
  <si>
    <t>03</t>
  </si>
  <si>
    <t>PLĂŢI RESTANTE-TOTAL (rd.07+12+27+32+37+42+47) din care:</t>
  </si>
  <si>
    <t>01</t>
  </si>
  <si>
    <t xml:space="preserve">    -sub 30 de zile  (rd.7.1+12.1+27.1+32.1+37.1+42.1+47.1)</t>
  </si>
  <si>
    <t xml:space="preserve">   -peste 30 de zile (rd.8+13+28+33+38+43+47.2) </t>
  </si>
  <si>
    <t xml:space="preserve">   -peste 90 de zile (rd.9+14+29+34+39+44+47.3) </t>
  </si>
  <si>
    <t>04</t>
  </si>
  <si>
    <t xml:space="preserve">   -peste 120 zile (rd. 10+15+30+35+40+45+47.4)  </t>
  </si>
  <si>
    <t>05</t>
  </si>
  <si>
    <t xml:space="preserve">   -peste 1 an ( rd. 11+16+31+36+41+46+47.5)    </t>
  </si>
  <si>
    <t>06</t>
  </si>
  <si>
    <t>Plăţi restante către furnizori, creditorii din  operaţii  comerciale  (ct.4010100, ct. 4030100, ct. 4040100, ct. 4050100, ct. 4620101, ct. 4620103, ct. 4620109),                                                         din care: (rd.07.1+ 08+09+10+11)</t>
  </si>
  <si>
    <t>07</t>
  </si>
  <si>
    <t xml:space="preserve">   -sub 30 de zile </t>
  </si>
  <si>
    <t>7.1</t>
  </si>
  <si>
    <t xml:space="preserve">   -peste 30 de zile</t>
  </si>
  <si>
    <t>08</t>
  </si>
  <si>
    <t xml:space="preserve">   -peste 90 de zile din care:</t>
  </si>
  <si>
    <t>09</t>
  </si>
  <si>
    <t xml:space="preserve">   -(ct.4620101, ct. 4620103, ct. 4620109)</t>
  </si>
  <si>
    <t>9.1</t>
  </si>
  <si>
    <t xml:space="preserve">   -peste 120 zile</t>
  </si>
  <si>
    <t>10</t>
  </si>
  <si>
    <t xml:space="preserve">   -peste 1 an</t>
  </si>
  <si>
    <t>11</t>
  </si>
  <si>
    <t>Plăţi restante faţă de bugetul general consolidat  (rd.17+rd.18+rd.19+22) din care:</t>
  </si>
  <si>
    <t>12</t>
  </si>
  <si>
    <t xml:space="preserve">    -sub 30 de zile ( rd.17.1+18.1+19.1+22.1)</t>
  </si>
  <si>
    <t>12.1</t>
  </si>
  <si>
    <t xml:space="preserve">   -peste 30 de zile ( rd.17.2+18.2+19.2+23) </t>
  </si>
  <si>
    <t>13</t>
  </si>
  <si>
    <t xml:space="preserve">   -peste 90 de zile ( rd.17.3+18.3+19.3+24)</t>
  </si>
  <si>
    <t>14</t>
  </si>
  <si>
    <t xml:space="preserve">   -peste 120 zile  (rd.17.4+18.4+19.4+25)</t>
  </si>
  <si>
    <t>15</t>
  </si>
  <si>
    <t xml:space="preserve">   -peste 1 an   (rd.17.5+18.5+19.5+26)</t>
  </si>
  <si>
    <t>16</t>
  </si>
  <si>
    <t>Plăţi restante faţă  de bugetul de stat                                   (ct.4420300, ct 4440000, ct.4460000, ct.4480100)                              ( rd.17.1+17.2+17.3+17.4+17.5)</t>
  </si>
  <si>
    <t>17</t>
  </si>
  <si>
    <t>17.1</t>
  </si>
  <si>
    <t xml:space="preserve">   -peste 30 de zile  </t>
  </si>
  <si>
    <t>17.2</t>
  </si>
  <si>
    <t xml:space="preserve">   -peste 90 de zile </t>
  </si>
  <si>
    <t>17.3</t>
  </si>
  <si>
    <t>17.4</t>
  </si>
  <si>
    <t>17.5</t>
  </si>
  <si>
    <t xml:space="preserve">Plăţi restante faţă  de bugetul asigurarilor sociale de sănătate                                                                                                                   (ct.4310300, ct.4310400, ct.4310500, ct.4310700)                            </t>
  </si>
  <si>
    <t>18</t>
  </si>
  <si>
    <t xml:space="preserve">  -sub 30 de zile</t>
  </si>
  <si>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</si>
  <si>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</si>
  <si>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</si>
  <si>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</si>
  <si>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</si>
  <si>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</si>
  <si>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</si>
  <si>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</si>
  <si>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</si>
  <si>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</si>
  <si>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t>19</t>
  </si>
  <si>
    <t xml:space="preserve">  -sub 30 de zile  (rd20.1+21.1)</t>
  </si>
  <si>
    <t>19.1</t>
  </si>
  <si>
    <t xml:space="preserve">  -peste 30 de zile (rd20.2+21.2)</t>
  </si>
  <si>
    <t>19.2</t>
  </si>
  <si>
    <t xml:space="preserve">  -peste 90 de zile (rd.20.3+21.3</t>
  </si>
  <si>
    <t>19.3</t>
  </si>
  <si>
    <t xml:space="preserve">  -peste 120 de zile (rd.20.4+21.4)</t>
  </si>
  <si>
    <t>19.4</t>
  </si>
  <si>
    <t xml:space="preserve">  -peste 1 an (20.5+21.5)</t>
  </si>
  <si>
    <t>19.5</t>
  </si>
  <si>
    <t xml:space="preserve">  -contribuţia pentru bugetul asigurărilor sociale de stat (ct.4310100, ct.4310200)                                                                                             ( rd.20.1+20.2+20.3+20.4+20.5)</t>
  </si>
  <si>
    <t>20</t>
  </si>
  <si>
    <t>20.1</t>
  </si>
  <si>
    <t>20.2</t>
  </si>
  <si>
    <t>20.3</t>
  </si>
  <si>
    <t>20.4</t>
  </si>
  <si>
    <t>20.5</t>
  </si>
  <si>
    <t xml:space="preserve">  -contribuţia pentru bugetul asigurărilor pentru şomaj                     (ct.4370100, ct.4370200, ct.4370300)                                                                          (rd. 21.1+21.2+21.3+21.4+21.5)</t>
  </si>
  <si>
    <t>21</t>
  </si>
  <si>
    <t>21.1</t>
  </si>
  <si>
    <t>21.2</t>
  </si>
  <si>
    <t>21.3</t>
  </si>
  <si>
    <t>21.4</t>
  </si>
  <si>
    <t>21.5</t>
  </si>
  <si>
    <t>Plăţi restante faţă  de bugetele locale                                          (ct.4460000, ct.4480100),               din care: (rd.22.1+23+24+25+26)</t>
  </si>
  <si>
    <t>22</t>
  </si>
  <si>
    <t xml:space="preserve">    -sub 30 de zile</t>
  </si>
  <si>
    <t>22.1</t>
  </si>
  <si>
    <t>23</t>
  </si>
  <si>
    <t xml:space="preserve">   -peste 90 de zile</t>
  </si>
  <si>
    <t>24</t>
  </si>
  <si>
    <t>25</t>
  </si>
  <si>
    <t>26</t>
  </si>
  <si>
    <t>Plăţi restante faţă  de salariaţi (drepturi salariale)                (ct.4210000,ct. 4230000, ct.4260000,ct.4270100,ct.4270300 ct.4280101), din care: (rd.27.1+.28+29+30+31)</t>
  </si>
  <si>
    <t>27</t>
  </si>
  <si>
    <t xml:space="preserve">   -sub 30 de zile</t>
  </si>
  <si>
    <t>27.1</t>
  </si>
  <si>
    <t>28</t>
  </si>
  <si>
    <t>29</t>
  </si>
  <si>
    <t xml:space="preserve">    -din care ct.(4271+4273)</t>
  </si>
  <si>
    <t>29.1</t>
  </si>
  <si>
    <t>30</t>
  </si>
  <si>
    <t>31</t>
  </si>
  <si>
    <t>Plăţi restante faţă  de alte categorii de persoane                          (ct.4220100, ct. 4220200, ct.4240000 , ct.4270200, ct.4270300, ct.4290000, ct.4380000 ), din care: (rd.32.1+33+34+35+36)</t>
  </si>
  <si>
    <t>32</t>
  </si>
  <si>
    <t xml:space="preserve">   -sub 30 de zile : </t>
  </si>
  <si>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</si>
  <si>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</si>
  <si>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</si>
  <si>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</si>
  <si>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</si>
  <si>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</si>
  <si>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</si>
  <si>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</si>
  <si>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</si>
  <si>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</si>
  <si>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</si>
  <si>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</si>
  <si>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</si>
  <si>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</si>
  <si>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</si>
  <si>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</si>
  <si>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t>36</t>
  </si>
  <si>
    <t>Împrumuturi nerambursate la scadenţă                                (ct.1610100, ct.1640100, ct. 1650100, ct.1670101, ct. 1670102, ct. 1670103,  ct. 1670108, ct. 1670109, ct.1690100, ct.5190101, ct.5190102,  ct.5190104, ct.5190108, ct.5190110, ct.5190180,</t>
  </si>
  <si>
    <t>37</t>
  </si>
  <si>
    <t>37.1</t>
  </si>
  <si>
    <t xml:space="preserve">   -peste 30 de zile </t>
  </si>
  <si>
    <t>38</t>
  </si>
  <si>
    <t>39</t>
  </si>
  <si>
    <t>40</t>
  </si>
  <si>
    <t>41</t>
  </si>
  <si>
    <t>Dobânzi restante, din care: (aferente celor de la rd.37), (ct.1680100,  ct.1680400, ct.1680500, ct.1680701, ct1680702, ct. 1680703, ct. 1680708, ct. 1680709, ct.5180605, ct. 5180606, ct. 5180608, ct. 5180609, ct. 5180800),     din care:    (rd 42.1+.43+44</t>
  </si>
  <si>
    <t>42</t>
  </si>
  <si>
    <t>42.1</t>
  </si>
  <si>
    <t xml:space="preserve">   -peste 30 de zile   </t>
  </si>
  <si>
    <t>43</t>
  </si>
  <si>
    <t>44</t>
  </si>
  <si>
    <t>45</t>
  </si>
  <si>
    <t>46</t>
  </si>
  <si>
    <t xml:space="preserve"> Creditori bugetari   (ct.4670100, ct. 4670300, ct. 4670400, ct. 4670500, ct.4670900), din care:                                                    ( rd.47.1+47.2+47.3+47.4+47.5)</t>
  </si>
  <si>
    <t>47.1</t>
  </si>
  <si>
    <t>47.2</t>
  </si>
  <si>
    <t>47.3</t>
  </si>
  <si>
    <t xml:space="preserve">  -peste 120 zile</t>
  </si>
  <si>
    <t>47.4</t>
  </si>
  <si>
    <t xml:space="preserve">  -peste 1 an</t>
  </si>
  <si>
    <t>47.5</t>
  </si>
  <si>
    <t>la 31.01.2024</t>
  </si>
  <si>
    <t>PLATI RESTANTE PE DOMENII DE ACTIVITATE</t>
  </si>
  <si>
    <t xml:space="preserve">           la 31.01.2024</t>
  </si>
  <si>
    <t>Lei</t>
  </si>
  <si>
    <t>Programul national de sănătate mintală</t>
  </si>
  <si>
    <t>CAS MEHEDINTI</t>
  </si>
  <si>
    <t>DIRECTOR GENERAL,</t>
  </si>
  <si>
    <t>Ec.ALBU DRINA</t>
  </si>
  <si>
    <t>DIRECTOR  EXECUTIV  ECONOMIC,</t>
  </si>
  <si>
    <t>Ec.BIRCU FLORINA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</si>
</sst>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_ ;[Red]\-#,##0\ "/>
  </numFmts>
  <fonts count="23" x14ac:knownFonts="1">
    <font>
      <sz val="11"/>
      <color theme="1"/>
      <name val="Calibri"/>
      <family val="2"/>
      <scheme val="minor"/>
    </font>
    <font>
      <b/>
      <sz val="11"/>
      <name val="Arial"/>
      <family val="2"/>
    </font>
    <font>
      <sz val="11"/>
      <name val="Arial"/>
      <family val="2"/>
    </font>
    <font>
      <b/>
      <sz val="11"/>
      <name val="Arial"/>
      <family val="2"/>
      <charset val="238"/>
    </font>
    <font>
      <b/>
      <sz val="10"/>
      <name val="Arial"/>
      <family val="2"/>
    </font>
    <font>
      <b/>
      <sz val="8"/>
      <name val="Arial"/>
      <family val="2"/>
    </font>
    <font>
      <sz val="10"/>
      <name val="Arial"/>
      <family val="2"/>
    </font>
    <font>
      <sz val="8"/>
      <name val="Arial"/>
      <family val="2"/>
    </font>
    <font>
      <sz val="9"/>
      <name val="Arial"/>
      <family val="2"/>
    </font>
    <font>
      <sz val="11"/>
      <name val="Arial"/>
      <family val="2"/>
      <charset val="238"/>
    </font>
    <font>
      <b/>
      <sz val="8"/>
      <name val="Arial"/>
      <family val="2"/>
      <charset val="238"/>
    </font>
    <font>
      <b/>
      <sz val="10"/>
      <name val="Arial"/>
      <family val="2"/>
      <charset val="238"/>
    </font>
    <font>
      <sz val="10"/>
      <name val="Arial"/>
      <family val="2"/>
      <charset val="238"/>
    </font>
    <font>
      <sz val="10"/>
      <color indexed="8"/>
      <name val="Arial"/>
      <family val="2"/>
    </font>
    <font>
      <sz val="8"/>
      <name val="Arial"/>
      <family val="2"/>
      <charset val="238"/>
    </font>
    <font>
      <sz val="10"/>
      <name val="Calibri"/>
      <family val="2"/>
    </font>
    <font>
      <sz val="11"/>
      <name val="Calibri"/>
      <family val="2"/>
    </font>
    <font>
      <b/>
      <sz val="10"/>
      <name val="Calibri"/>
      <family val="2"/>
    </font>
    <font>
      <b/>
      <sz val="14"/>
      <name val="Arial"/>
      <family val="2"/>
    </font>
    <font>
      <b/>
      <sz val="12"/>
      <name val="Arial"/>
      <family val="2"/>
      <charset val="238"/>
    </font>
    <font>
      <b/>
      <sz val="12"/>
      <name val="Arial"/>
      <family val="2"/>
    </font>
    <font>
      <sz val="10"/>
      <color theme="1"/>
      <name val="Arial"/>
      <family val="2"/>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s>
  <cellStyleXfs count="4">
    <xf numFmtId="0" fontId="0" fillId="0" borderId="0"/>
    <xf numFmtId="0" fontId="6" fillId="0" borderId="0"/>
    <xf numFmtId="0" fontId="12" fillId="0" borderId="0"/>
    <xf numFmtId="0" fontId="6" fillId="0" borderId="0"/>
  </cellStyleXfs>
  <cellXfs count="161">
    <xf numFmtId="0" fontId="0" fillId="0" borderId="0" xfId="0"/>
    <xf numFmtId="0" fontId="2" fillId="0" borderId="5" xfId="0" applyFont="1" applyBorder="1" applyAlignment="1" applyProtection="1">
      <alignment horizontal="center" vertical="center" wrapText="1"/>
    </xf>
    <xf numFmtId="0" fontId="1" fillId="0" borderId="6"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7" xfId="0" quotePrefix="1" applyFont="1" applyBorder="1" applyAlignment="1" applyProtection="1">
      <alignment horizontal="center" vertical="top" wrapText="1"/>
    </xf>
    <xf numFmtId="0" fontId="1" fillId="0" borderId="1" xfId="0" applyFont="1" applyBorder="1" applyAlignment="1" applyProtection="1">
      <alignment horizontal="center" vertical="top"/>
    </xf>
    <xf numFmtId="0" fontId="1" fillId="0" borderId="8" xfId="0" applyFont="1" applyBorder="1" applyAlignment="1" applyProtection="1">
      <alignment horizontal="center" vertical="top" wrapText="1"/>
    </xf>
    <xf numFmtId="0" fontId="3" fillId="0" borderId="1" xfId="0" applyFont="1" applyFill="1" applyBorder="1" applyAlignment="1" applyProtection="1">
      <alignment horizontal="center"/>
    </xf>
    <xf numFmtId="0" fontId="3" fillId="0" borderId="8" xfId="0" applyFont="1" applyBorder="1" applyAlignment="1" applyProtection="1">
      <alignment horizontal="center"/>
    </xf>
    <xf numFmtId="3" fontId="4" fillId="2" borderId="9" xfId="0" applyNumberFormat="1" applyFont="1" applyFill="1" applyBorder="1" applyAlignment="1" applyProtection="1">
      <alignment vertical="center" wrapText="1"/>
    </xf>
    <xf numFmtId="3" fontId="5" fillId="0" borderId="9" xfId="0" applyNumberFormat="1" applyFont="1" applyFill="1" applyBorder="1" applyAlignment="1" applyProtection="1">
      <alignment vertical="center"/>
    </xf>
    <xf numFmtId="3" fontId="1" fillId="0" borderId="9" xfId="0" applyNumberFormat="1" applyFont="1" applyFill="1" applyBorder="1" applyAlignment="1" applyProtection="1">
      <alignment horizontal="right" vertical="center"/>
    </xf>
    <xf numFmtId="3" fontId="1" fillId="0" borderId="9" xfId="0" applyNumberFormat="1" applyFont="1" applyBorder="1" applyAlignment="1" applyProtection="1">
      <alignment horizontal="right" vertical="center"/>
    </xf>
    <xf numFmtId="3" fontId="6" fillId="2" borderId="9" xfId="0" applyNumberFormat="1" applyFont="1" applyFill="1" applyBorder="1" applyAlignment="1" applyProtection="1">
      <alignment vertical="center" wrapText="1"/>
    </xf>
    <xf numFmtId="3" fontId="7" fillId="0" borderId="9" xfId="0" applyNumberFormat="1" applyFont="1" applyFill="1" applyBorder="1" applyAlignment="1" applyProtection="1">
      <alignment vertical="center"/>
    </xf>
    <xf numFmtId="3" fontId="2" fillId="0" borderId="9" xfId="0" applyNumberFormat="1" applyFont="1" applyBorder="1" applyAlignment="1" applyProtection="1">
      <alignment horizontal="right" vertical="center"/>
    </xf>
    <xf numFmtId="3" fontId="2" fillId="0" borderId="9" xfId="0" applyNumberFormat="1" applyFont="1" applyBorder="1" applyAlignment="1" applyProtection="1">
      <alignment horizontal="right" vertical="center"/>
      <protection locked="0"/>
    </xf>
    <xf numFmtId="3" fontId="7" fillId="2" borderId="9" xfId="0" applyNumberFormat="1" applyFont="1" applyFill="1" applyBorder="1" applyAlignment="1" applyProtection="1">
      <alignment vertical="center"/>
    </xf>
    <xf numFmtId="3" fontId="2" fillId="2" borderId="9" xfId="0" applyNumberFormat="1" applyFont="1" applyFill="1" applyBorder="1" applyAlignment="1" applyProtection="1">
      <alignment horizontal="right" vertical="center"/>
    </xf>
    <xf numFmtId="3" fontId="2" fillId="2" borderId="9" xfId="0" applyNumberFormat="1" applyFont="1" applyFill="1" applyBorder="1" applyAlignment="1" applyProtection="1">
      <alignment horizontal="right" vertical="center"/>
      <protection locked="0"/>
    </xf>
    <xf numFmtId="3" fontId="8" fillId="2" borderId="9" xfId="0" applyNumberFormat="1" applyFont="1" applyFill="1" applyBorder="1" applyAlignment="1" applyProtection="1">
      <alignment vertical="center" wrapText="1"/>
    </xf>
    <xf numFmtId="49" fontId="5" fillId="2" borderId="9" xfId="0" applyNumberFormat="1" applyFont="1" applyFill="1" applyBorder="1" applyAlignment="1" applyProtection="1">
      <alignment vertical="center"/>
    </xf>
    <xf numFmtId="3" fontId="1" fillId="2" borderId="9" xfId="0" applyNumberFormat="1" applyFont="1" applyFill="1" applyBorder="1" applyAlignment="1" applyProtection="1">
      <alignment horizontal="right" vertical="center"/>
    </xf>
    <xf numFmtId="3" fontId="9" fillId="0" borderId="9" xfId="0" applyNumberFormat="1" applyFont="1" applyFill="1" applyBorder="1" applyAlignment="1" applyProtection="1">
      <alignment horizontal="right" vertical="center"/>
    </xf>
    <xf numFmtId="3" fontId="3" fillId="0" borderId="9" xfId="0" applyNumberFormat="1" applyFont="1" applyFill="1" applyBorder="1" applyAlignment="1" applyProtection="1">
      <alignment horizontal="right" vertical="center"/>
      <protection locked="0"/>
    </xf>
    <xf numFmtId="3" fontId="1" fillId="0" borderId="9" xfId="0" applyNumberFormat="1" applyFont="1" applyFill="1" applyBorder="1" applyAlignment="1" applyProtection="1">
      <alignment horizontal="right" vertical="center"/>
      <protection locked="0"/>
    </xf>
    <xf numFmtId="3" fontId="9" fillId="2" borderId="9" xfId="0" applyNumberFormat="1" applyFont="1" applyFill="1" applyBorder="1" applyAlignment="1" applyProtection="1">
      <alignment horizontal="right" vertical="center"/>
    </xf>
    <xf numFmtId="3" fontId="1" fillId="2" borderId="9" xfId="0" applyNumberFormat="1" applyFont="1" applyFill="1" applyBorder="1" applyAlignment="1" applyProtection="1">
      <alignment horizontal="right" vertical="center"/>
      <protection locked="0"/>
    </xf>
    <xf numFmtId="3" fontId="2" fillId="0" borderId="9" xfId="0" applyNumberFormat="1" applyFont="1" applyBorder="1" applyAlignment="1" applyProtection="1">
      <alignment horizontal="right" vertical="center" wrapText="1"/>
    </xf>
    <xf numFmtId="3" fontId="2" fillId="0" borderId="9" xfId="0" applyNumberFormat="1" applyFont="1" applyBorder="1" applyAlignment="1" applyProtection="1">
      <alignment horizontal="right" vertical="center" wrapText="1"/>
      <protection locked="0"/>
    </xf>
    <xf numFmtId="3" fontId="6" fillId="2" borderId="9" xfId="0" applyNumberFormat="1" applyFont="1" applyFill="1" applyBorder="1" applyAlignment="1" applyProtection="1">
      <alignment horizontal="left" vertical="center" wrapText="1"/>
    </xf>
    <xf numFmtId="3" fontId="1" fillId="0" borderId="9" xfId="0" applyNumberFormat="1" applyFont="1" applyBorder="1" applyAlignment="1" applyProtection="1">
      <alignment horizontal="right" vertical="center" wrapText="1"/>
    </xf>
    <xf numFmtId="3" fontId="4" fillId="0" borderId="9" xfId="0" applyNumberFormat="1" applyFont="1" applyFill="1" applyBorder="1" applyAlignment="1" applyProtection="1">
      <alignment vertical="center" wrapText="1"/>
    </xf>
    <xf numFmtId="3" fontId="1" fillId="0" borderId="9" xfId="0" applyNumberFormat="1" applyFont="1" applyBorder="1" applyAlignment="1" applyProtection="1">
      <alignment horizontal="right" vertical="center"/>
      <protection locked="0"/>
    </xf>
    <xf numFmtId="3" fontId="5" fillId="2" borderId="9" xfId="0" applyNumberFormat="1" applyFont="1" applyFill="1" applyBorder="1" applyAlignment="1" applyProtection="1">
      <alignment vertical="center"/>
    </xf>
    <xf numFmtId="3" fontId="3" fillId="0" borderId="9" xfId="0" applyNumberFormat="1" applyFont="1" applyBorder="1" applyAlignment="1" applyProtection="1">
      <alignment horizontal="right" vertical="center"/>
      <protection locked="0"/>
    </xf>
    <xf numFmtId="3" fontId="10" fillId="0" borderId="9" xfId="0" applyNumberFormat="1" applyFont="1" applyFill="1" applyBorder="1" applyAlignment="1" applyProtection="1">
      <alignment vertical="center"/>
    </xf>
    <xf numFmtId="3" fontId="11" fillId="2" borderId="9" xfId="0" applyNumberFormat="1" applyFont="1" applyFill="1" applyBorder="1" applyAlignment="1" applyProtection="1">
      <alignment vertical="center" wrapText="1"/>
    </xf>
    <xf numFmtId="3" fontId="12" fillId="2" borderId="9" xfId="0" applyNumberFormat="1" applyFont="1" applyFill="1" applyBorder="1" applyAlignment="1" applyProtection="1">
      <alignment vertical="center" wrapText="1"/>
    </xf>
    <xf numFmtId="3" fontId="12" fillId="2" borderId="9" xfId="0" applyNumberFormat="1" applyFont="1" applyFill="1" applyBorder="1" applyAlignment="1" applyProtection="1">
      <alignment horizontal="left" vertical="center" wrapText="1"/>
    </xf>
    <xf numFmtId="3" fontId="11" fillId="2" borderId="9" xfId="0" applyNumberFormat="1" applyFont="1" applyFill="1" applyBorder="1" applyAlignment="1" applyProtection="1">
      <alignment horizontal="left" vertical="center" wrapText="1"/>
    </xf>
    <xf numFmtId="0" fontId="13" fillId="0" borderId="9" xfId="0" applyFont="1" applyBorder="1" applyAlignment="1">
      <alignment wrapText="1"/>
    </xf>
    <xf numFmtId="3" fontId="5" fillId="3" borderId="9" xfId="0" applyNumberFormat="1" applyFont="1" applyFill="1" applyBorder="1" applyAlignment="1" applyProtection="1">
      <alignment vertical="center"/>
    </xf>
    <xf numFmtId="3" fontId="2" fillId="3" borderId="9" xfId="0" applyNumberFormat="1" applyFont="1" applyFill="1" applyBorder="1" applyAlignment="1" applyProtection="1">
      <alignment horizontal="right" vertical="center"/>
    </xf>
    <xf numFmtId="3" fontId="2" fillId="3" borderId="9" xfId="0" applyNumberFormat="1" applyFont="1" applyFill="1" applyBorder="1" applyAlignment="1" applyProtection="1">
      <alignment horizontal="right" vertical="center"/>
      <protection locked="0"/>
    </xf>
    <xf numFmtId="3" fontId="10" fillId="2" borderId="9" xfId="0" applyNumberFormat="1" applyFont="1" applyFill="1" applyBorder="1" applyAlignment="1" applyProtection="1">
      <alignment vertical="center"/>
    </xf>
    <xf numFmtId="3" fontId="14" fillId="2" borderId="9" xfId="0" applyNumberFormat="1" applyFont="1" applyFill="1" applyBorder="1" applyAlignment="1" applyProtection="1">
      <alignment vertical="center"/>
    </xf>
    <xf numFmtId="3" fontId="6" fillId="2" borderId="9" xfId="0" applyNumberFormat="1" applyFont="1" applyFill="1" applyBorder="1" applyAlignment="1">
      <alignment vertical="center" wrapText="1"/>
    </xf>
    <xf numFmtId="3" fontId="14" fillId="2" borderId="9" xfId="0" applyNumberFormat="1" applyFont="1" applyFill="1" applyBorder="1" applyAlignment="1">
      <alignment vertical="center"/>
    </xf>
    <xf numFmtId="3" fontId="3" fillId="2" borderId="9" xfId="0" applyNumberFormat="1" applyFont="1" applyFill="1" applyBorder="1" applyAlignment="1" applyProtection="1">
      <alignment horizontal="right" vertical="center"/>
    </xf>
    <xf numFmtId="49" fontId="6" fillId="2" borderId="9" xfId="0" applyNumberFormat="1" applyFont="1" applyFill="1" applyBorder="1" applyAlignment="1" applyProtection="1">
      <alignment vertical="center" wrapText="1"/>
    </xf>
    <xf numFmtId="0" fontId="7" fillId="0" borderId="9" xfId="0" applyFont="1" applyFill="1" applyBorder="1" applyAlignment="1" applyProtection="1">
      <alignment horizontal="left" vertical="center"/>
    </xf>
    <xf numFmtId="0" fontId="6" fillId="2" borderId="9" xfId="0" applyFont="1" applyFill="1" applyBorder="1" applyAlignment="1" applyProtection="1">
      <alignment vertical="center" wrapText="1"/>
    </xf>
    <xf numFmtId="3" fontId="3" fillId="0" borderId="9" xfId="0" applyNumberFormat="1" applyFont="1" applyBorder="1" applyAlignment="1" applyProtection="1">
      <alignment horizontal="right" vertical="center"/>
    </xf>
    <xf numFmtId="40" fontId="6" fillId="2" borderId="9" xfId="0" applyNumberFormat="1" applyFont="1" applyFill="1" applyBorder="1" applyAlignment="1" applyProtection="1">
      <alignment vertical="center" wrapText="1"/>
    </xf>
    <xf numFmtId="40" fontId="6" fillId="2" borderId="9" xfId="0" applyNumberFormat="1" applyFont="1" applyFill="1" applyBorder="1" applyAlignment="1">
      <alignment vertical="center" wrapText="1"/>
    </xf>
    <xf numFmtId="3" fontId="2" fillId="0" borderId="9" xfId="0" applyNumberFormat="1" applyFont="1" applyFill="1" applyBorder="1" applyAlignment="1" applyProtection="1">
      <alignment vertical="center"/>
    </xf>
    <xf numFmtId="40" fontId="6" fillId="0" borderId="9" xfId="0" applyNumberFormat="1" applyFont="1" applyFill="1" applyBorder="1" applyAlignment="1" applyProtection="1">
      <alignment vertical="center" wrapText="1"/>
    </xf>
    <xf numFmtId="3" fontId="2" fillId="0" borderId="9" xfId="0" applyNumberFormat="1" applyFont="1" applyFill="1" applyBorder="1" applyAlignment="1" applyProtection="1">
      <alignment horizontal="right" vertical="center"/>
      <protection locked="0"/>
    </xf>
    <xf numFmtId="164" fontId="4" fillId="0" borderId="9" xfId="0" applyNumberFormat="1" applyFont="1" applyFill="1" applyBorder="1" applyAlignment="1" applyProtection="1">
      <alignment vertical="center" wrapText="1"/>
    </xf>
    <xf numFmtId="49" fontId="6" fillId="0" borderId="9" xfId="0" applyNumberFormat="1" applyFont="1" applyBorder="1" applyAlignment="1" applyProtection="1">
      <alignment wrapText="1"/>
    </xf>
    <xf numFmtId="4" fontId="6" fillId="0" borderId="9" xfId="0" applyNumberFormat="1" applyFont="1" applyFill="1" applyBorder="1" applyAlignment="1">
      <alignment vertical="center" wrapText="1"/>
    </xf>
    <xf numFmtId="3" fontId="9" fillId="0" borderId="9" xfId="0" applyNumberFormat="1" applyFont="1" applyBorder="1" applyAlignment="1" applyProtection="1">
      <alignment horizontal="right" vertical="center"/>
    </xf>
    <xf numFmtId="40" fontId="4" fillId="0" borderId="9" xfId="0" applyNumberFormat="1" applyFont="1" applyFill="1" applyBorder="1" applyAlignment="1" applyProtection="1">
      <alignment vertical="center" wrapText="1"/>
    </xf>
    <xf numFmtId="40" fontId="15" fillId="2" borderId="9" xfId="0" applyNumberFormat="1" applyFont="1" applyFill="1" applyBorder="1" applyAlignment="1" applyProtection="1">
      <alignment vertical="center" wrapText="1"/>
    </xf>
    <xf numFmtId="3" fontId="2" fillId="0" borderId="9" xfId="1" applyNumberFormat="1" applyFont="1" applyFill="1" applyBorder="1" applyAlignment="1" applyProtection="1">
      <alignment horizontal="right" vertical="center"/>
    </xf>
    <xf numFmtId="3" fontId="2" fillId="0" borderId="9" xfId="1" applyNumberFormat="1" applyFont="1" applyFill="1" applyBorder="1" applyAlignment="1" applyProtection="1">
      <alignment horizontal="right" vertical="center"/>
      <protection locked="0"/>
    </xf>
    <xf numFmtId="3" fontId="2" fillId="0" borderId="9" xfId="0" applyNumberFormat="1" applyFont="1" applyBorder="1" applyAlignment="1" applyProtection="1">
      <protection locked="0"/>
    </xf>
    <xf numFmtId="3" fontId="1" fillId="0" borderId="9" xfId="0" applyNumberFormat="1" applyFont="1" applyBorder="1" applyAlignment="1" applyProtection="1">
      <protection locked="0"/>
    </xf>
    <xf numFmtId="3" fontId="2" fillId="0" borderId="9" xfId="0" applyNumberFormat="1" applyFont="1" applyFill="1" applyBorder="1" applyAlignment="1" applyProtection="1">
      <alignment horizontal="center"/>
      <protection locked="0"/>
    </xf>
    <xf numFmtId="3" fontId="1" fillId="0" borderId="9" xfId="0" applyNumberFormat="1" applyFont="1" applyFill="1" applyBorder="1" applyAlignment="1" applyProtection="1">
      <alignment horizontal="center"/>
      <protection locked="0"/>
    </xf>
    <xf numFmtId="3" fontId="2" fillId="0" borderId="9" xfId="0" applyNumberFormat="1" applyFont="1" applyBorder="1" applyAlignment="1" applyProtection="1">
      <alignment vertical="center"/>
      <protection locked="0"/>
    </xf>
    <xf numFmtId="3" fontId="1" fillId="0" borderId="9" xfId="0" applyNumberFormat="1" applyFont="1" applyBorder="1" applyAlignment="1" applyProtection="1">
      <alignment vertical="center"/>
      <protection locked="0"/>
    </xf>
    <xf numFmtId="3" fontId="11" fillId="0" borderId="9" xfId="0" applyNumberFormat="1" applyFont="1" applyFill="1" applyBorder="1" applyAlignment="1" applyProtection="1">
      <alignment vertical="center" wrapText="1"/>
    </xf>
    <xf numFmtId="165" fontId="1" fillId="0" borderId="9" xfId="0" applyNumberFormat="1" applyFont="1" applyBorder="1" applyProtection="1"/>
    <xf numFmtId="3" fontId="2" fillId="0" borderId="9" xfId="0" applyNumberFormat="1" applyFont="1" applyBorder="1" applyProtection="1"/>
    <xf numFmtId="3" fontId="2" fillId="0" borderId="9" xfId="0" applyNumberFormat="1" applyFont="1" applyBorder="1" applyProtection="1">
      <protection locked="0"/>
    </xf>
    <xf numFmtId="3" fontId="1" fillId="0" borderId="9" xfId="0" applyNumberFormat="1" applyFont="1" applyBorder="1" applyProtection="1"/>
    <xf numFmtId="3" fontId="12" fillId="0" borderId="9" xfId="0" applyNumberFormat="1" applyFont="1" applyFill="1" applyBorder="1" applyAlignment="1" applyProtection="1">
      <alignment vertical="center" wrapText="1"/>
    </xf>
    <xf numFmtId="3" fontId="1" fillId="0" borderId="9" xfId="0" applyNumberFormat="1" applyFont="1" applyBorder="1" applyProtection="1">
      <protection locked="0"/>
    </xf>
    <xf numFmtId="3" fontId="6" fillId="0" borderId="9" xfId="0" applyNumberFormat="1" applyFont="1" applyFill="1" applyBorder="1" applyAlignment="1" applyProtection="1">
      <alignment vertical="center" wrapText="1"/>
    </xf>
    <xf numFmtId="0" fontId="2" fillId="0" borderId="9" xfId="0" applyFont="1" applyBorder="1" applyProtection="1"/>
    <xf numFmtId="0" fontId="2" fillId="0" borderId="9" xfId="0" applyFont="1" applyBorder="1" applyProtection="1">
      <protection locked="0"/>
    </xf>
    <xf numFmtId="0" fontId="2" fillId="0" borderId="9" xfId="0" applyFont="1" applyFill="1" applyBorder="1" applyProtection="1">
      <protection locked="0"/>
    </xf>
    <xf numFmtId="3" fontId="6" fillId="0" borderId="0" xfId="1" applyNumberFormat="1" applyFont="1" applyProtection="1"/>
    <xf numFmtId="3" fontId="6" fillId="0" borderId="0" xfId="2" applyNumberFormat="1" applyFont="1" applyProtection="1"/>
    <xf numFmtId="0" fontId="6" fillId="0" borderId="0" xfId="3" applyFont="1"/>
    <xf numFmtId="3" fontId="6" fillId="0" borderId="0" xfId="2" quotePrefix="1" applyNumberFormat="1" applyFont="1" applyFill="1" applyAlignment="1" applyProtection="1">
      <alignment horizontal="center"/>
    </xf>
    <xf numFmtId="3" fontId="5" fillId="0" borderId="21" xfId="1" applyNumberFormat="1" applyFont="1" applyBorder="1" applyAlignment="1" applyProtection="1">
      <alignment horizontal="center"/>
    </xf>
    <xf numFmtId="3" fontId="5" fillId="0" borderId="22" xfId="1" applyNumberFormat="1" applyFont="1" applyBorder="1" applyAlignment="1" applyProtection="1">
      <alignment horizontal="center"/>
    </xf>
    <xf numFmtId="0" fontId="5" fillId="0" borderId="22" xfId="1" applyFont="1" applyBorder="1" applyAlignment="1" applyProtection="1">
      <alignment horizontal="center"/>
    </xf>
    <xf numFmtId="49" fontId="5" fillId="0" borderId="22" xfId="1" applyNumberFormat="1" applyFont="1" applyBorder="1" applyAlignment="1" applyProtection="1">
      <alignment horizontal="center"/>
    </xf>
    <xf numFmtId="49" fontId="10" fillId="0" borderId="23" xfId="1" applyNumberFormat="1" applyFont="1" applyBorder="1" applyAlignment="1" applyProtection="1">
      <alignment horizontal="center"/>
    </xf>
    <xf numFmtId="3" fontId="1" fillId="0" borderId="24" xfId="1" applyNumberFormat="1" applyFont="1" applyBorder="1" applyAlignment="1" applyProtection="1">
      <alignment wrapText="1"/>
    </xf>
    <xf numFmtId="49" fontId="1" fillId="0" borderId="25" xfId="1" applyNumberFormat="1" applyFont="1" applyBorder="1" applyAlignment="1" applyProtection="1">
      <alignment horizontal="center" vertical="center"/>
    </xf>
    <xf numFmtId="3" fontId="3" fillId="0" borderId="26" xfId="1" applyNumberFormat="1" applyFont="1" applyBorder="1" applyAlignment="1" applyProtection="1">
      <alignment horizontal="right" vertical="center"/>
    </xf>
    <xf numFmtId="3" fontId="1" fillId="0" borderId="29" xfId="1" applyNumberFormat="1" applyFont="1" applyBorder="1" applyAlignment="1" applyProtection="1">
      <alignment wrapText="1"/>
    </xf>
    <xf numFmtId="49" fontId="9" fillId="0" borderId="30" xfId="1" applyNumberFormat="1" applyFont="1" applyBorder="1" applyAlignment="1" applyProtection="1">
      <alignment horizontal="center" vertical="center"/>
    </xf>
    <xf numFmtId="3" fontId="2" fillId="0" borderId="31" xfId="1" applyNumberFormat="1" applyFont="1" applyBorder="1" applyAlignment="1" applyProtection="1">
      <alignment horizontal="right" vertical="center"/>
    </xf>
    <xf numFmtId="3" fontId="2" fillId="0" borderId="29" xfId="1" applyNumberFormat="1" applyFont="1" applyBorder="1" applyAlignment="1" applyProtection="1">
      <alignment wrapText="1"/>
    </xf>
    <xf numFmtId="49" fontId="2" fillId="0" borderId="30" xfId="1" applyNumberFormat="1" applyFont="1" applyBorder="1" applyAlignment="1" applyProtection="1">
      <alignment horizontal="center" vertical="center"/>
    </xf>
    <xf numFmtId="3" fontId="2" fillId="0" borderId="31" xfId="1" applyNumberFormat="1" applyFont="1" applyFill="1" applyBorder="1" applyAlignment="1" applyProtection="1">
      <alignment horizontal="right" vertical="center"/>
    </xf>
    <xf numFmtId="49" fontId="1" fillId="0" borderId="30" xfId="1" applyNumberFormat="1" applyFont="1" applyBorder="1" applyAlignment="1" applyProtection="1">
      <alignment horizontal="center" vertical="center"/>
    </xf>
    <xf numFmtId="3" fontId="3" fillId="0" borderId="31" xfId="1" applyNumberFormat="1" applyFont="1" applyBorder="1" applyAlignment="1" applyProtection="1">
      <alignment horizontal="right" vertical="center"/>
    </xf>
    <xf numFmtId="49" fontId="9" fillId="0" borderId="30" xfId="1" applyNumberFormat="1" applyFont="1" applyBorder="1" applyAlignment="1" applyProtection="1">
      <alignment horizontal="center" vertical="center" wrapText="1"/>
    </xf>
    <xf numFmtId="3" fontId="2" fillId="0" borderId="31" xfId="1" applyNumberFormat="1" applyFont="1" applyBorder="1" applyAlignment="1" applyProtection="1">
      <alignment horizontal="right" vertical="center"/>
      <protection locked="0"/>
    </xf>
    <xf numFmtId="3" fontId="2" fillId="0" borderId="32" xfId="1" applyNumberFormat="1" applyFont="1" applyBorder="1" applyAlignment="1" applyProtection="1">
      <alignment horizontal="right" vertical="center"/>
      <protection locked="0"/>
    </xf>
    <xf numFmtId="3" fontId="1" fillId="0" borderId="29" xfId="1" applyNumberFormat="1" applyFont="1" applyBorder="1" applyAlignment="1" applyProtection="1">
      <alignment vertical="top" wrapText="1"/>
    </xf>
    <xf numFmtId="49" fontId="3" fillId="0" borderId="30" xfId="1" applyNumberFormat="1" applyFont="1" applyBorder="1" applyAlignment="1" applyProtection="1">
      <alignment horizontal="center" vertical="center"/>
    </xf>
    <xf numFmtId="0" fontId="1" fillId="0" borderId="29" xfId="1" applyFont="1" applyBorder="1" applyAlignment="1" applyProtection="1">
      <alignment wrapText="1"/>
    </xf>
    <xf numFmtId="3" fontId="6" fillId="0" borderId="33" xfId="1" applyNumberFormat="1" applyFont="1" applyBorder="1" applyProtection="1">
      <protection locked="0"/>
    </xf>
    <xf numFmtId="3" fontId="2" fillId="0" borderId="29" xfId="1" applyNumberFormat="1" applyFont="1" applyBorder="1" applyAlignment="1" applyProtection="1">
      <alignment vertical="top" wrapText="1"/>
    </xf>
    <xf numFmtId="3" fontId="2" fillId="0" borderId="34" xfId="1" applyNumberFormat="1" applyFont="1" applyBorder="1" applyAlignment="1" applyProtection="1">
      <alignment vertical="top" wrapText="1"/>
    </xf>
    <xf numFmtId="49" fontId="2" fillId="0" borderId="35" xfId="1" applyNumberFormat="1" applyFont="1" applyBorder="1" applyAlignment="1" applyProtection="1">
      <alignment horizontal="center" vertical="center"/>
    </xf>
    <xf numFmtId="3" fontId="2" fillId="0" borderId="36" xfId="1" applyNumberFormat="1" applyFont="1" applyBorder="1" applyAlignment="1" applyProtection="1">
      <alignment horizontal="right" vertical="center"/>
      <protection locked="0"/>
    </xf>
    <xf numFmtId="3" fontId="2" fillId="0" borderId="37" xfId="1" applyNumberFormat="1" applyFont="1" applyBorder="1" applyAlignment="1" applyProtection="1">
      <alignment horizontal="right" vertical="center"/>
      <protection locked="0"/>
    </xf>
    <xf numFmtId="3" fontId="6" fillId="0" borderId="38" xfId="1" applyNumberFormat="1" applyFont="1" applyBorder="1" applyProtection="1">
      <protection locked="0"/>
    </xf>
    <xf numFmtId="3" fontId="1" fillId="0" borderId="24" xfId="1" applyNumberFormat="1" applyFont="1" applyBorder="1" applyAlignment="1" applyProtection="1">
      <alignment vertical="top" wrapText="1"/>
    </xf>
    <xf numFmtId="49" fontId="3" fillId="0" borderId="25" xfId="1" applyNumberFormat="1" applyFont="1" applyBorder="1" applyAlignment="1" applyProtection="1">
      <alignment horizontal="center" vertical="center"/>
    </xf>
    <xf numFmtId="49" fontId="2" fillId="0" borderId="30" xfId="1" applyNumberFormat="1" applyFont="1" applyBorder="1" applyAlignment="1" applyProtection="1">
      <alignment horizontal="center" vertical="center" wrapText="1"/>
    </xf>
    <xf numFmtId="3" fontId="2" fillId="0" borderId="34" xfId="1" applyNumberFormat="1" applyFont="1" applyBorder="1" applyAlignment="1" applyProtection="1">
      <alignment wrapText="1"/>
    </xf>
    <xf numFmtId="3" fontId="2" fillId="0" borderId="24" xfId="1" applyNumberFormat="1" applyFont="1" applyBorder="1" applyAlignment="1" applyProtection="1">
      <alignment wrapText="1"/>
    </xf>
    <xf numFmtId="49" fontId="2" fillId="0" borderId="25" xfId="1" applyNumberFormat="1" applyFont="1" applyBorder="1" applyAlignment="1" applyProtection="1">
      <alignment horizontal="center" vertical="center"/>
    </xf>
    <xf numFmtId="3" fontId="2" fillId="0" borderId="26" xfId="1" applyNumberFormat="1" applyFont="1" applyBorder="1" applyAlignment="1" applyProtection="1">
      <alignment horizontal="right" vertical="center"/>
      <protection locked="0"/>
    </xf>
    <xf numFmtId="3" fontId="2" fillId="0" borderId="27" xfId="1" applyNumberFormat="1" applyFont="1" applyBorder="1" applyAlignment="1" applyProtection="1">
      <alignment horizontal="right" vertical="center"/>
      <protection locked="0"/>
    </xf>
    <xf numFmtId="3" fontId="6" fillId="0" borderId="28" xfId="1" applyNumberFormat="1" applyFont="1" applyBorder="1" applyProtection="1">
      <protection locked="0"/>
    </xf>
    <xf numFmtId="3" fontId="1" fillId="0" borderId="29" xfId="1" applyNumberFormat="1" applyFont="1" applyFill="1" applyBorder="1" applyAlignment="1" applyProtection="1">
      <alignment wrapText="1"/>
    </xf>
    <xf numFmtId="0" fontId="0" fillId="0" borderId="0" xfId="0" applyProtection="1">
      <protection locked="0"/>
    </xf>
    <xf numFmtId="0" fontId="21" fillId="0" borderId="9" xfId="0" applyFont="1" applyBorder="1" applyAlignment="1">
      <alignment wrapText="1"/>
    </xf>
    <xf numFmtId="3" fontId="18" fillId="0" borderId="0" xfId="2" applyNumberFormat="1" applyFont="1" applyAlignment="1" applyProtection="1">
      <alignment horizontal="center"/>
    </xf>
    <xf numFmtId="0" fontId="4" fillId="0" borderId="0" xfId="2" applyFont="1" applyAlignment="1" applyProtection="1">
      <alignment horizontal="center"/>
      <protection locked="0"/>
    </xf>
    <xf numFmtId="3" fontId="19" fillId="0" borderId="10" xfId="1" applyNumberFormat="1" applyFont="1" applyBorder="1" applyAlignment="1" applyProtection="1">
      <alignment horizontal="center" vertical="center" wrapText="1"/>
    </xf>
    <xf numFmtId="3" fontId="19" fillId="0" borderId="14" xfId="1" applyNumberFormat="1" applyFont="1" applyBorder="1" applyAlignment="1" applyProtection="1">
      <alignment horizontal="center" vertical="center" wrapText="1"/>
    </xf>
    <xf numFmtId="3" fontId="19" fillId="0" borderId="18" xfId="1" applyNumberFormat="1" applyFont="1" applyBorder="1" applyAlignment="1" applyProtection="1">
      <alignment horizontal="center" vertical="center" wrapText="1"/>
    </xf>
    <xf numFmtId="3" fontId="20" fillId="0" borderId="11" xfId="1" applyNumberFormat="1" applyFont="1" applyBorder="1" applyAlignment="1" applyProtection="1">
      <alignment horizontal="center" vertical="center" wrapText="1"/>
    </xf>
    <xf numFmtId="3" fontId="20" fillId="0" borderId="15" xfId="1" applyNumberFormat="1" applyFont="1" applyBorder="1" applyAlignment="1" applyProtection="1">
      <alignment horizontal="center" vertical="center" wrapText="1"/>
    </xf>
    <xf numFmtId="3" fontId="20" fillId="0" borderId="19" xfId="1" applyNumberFormat="1" applyFont="1" applyBorder="1" applyAlignment="1" applyProtection="1">
      <alignment horizontal="center" vertical="center" wrapText="1"/>
    </xf>
    <xf numFmtId="3" fontId="20" fillId="0" borderId="12" xfId="1" applyNumberFormat="1" applyFont="1" applyBorder="1" applyAlignment="1" applyProtection="1">
      <alignment horizontal="center"/>
    </xf>
    <xf numFmtId="3" fontId="20" fillId="0" borderId="13" xfId="1" applyNumberFormat="1" applyFont="1" applyBorder="1" applyAlignment="1" applyProtection="1">
      <alignment horizontal="center"/>
    </xf>
    <xf numFmtId="3" fontId="20" fillId="0" borderId="16" xfId="1" applyNumberFormat="1" applyFont="1" applyBorder="1" applyAlignment="1" applyProtection="1">
      <alignment horizontal="center" vertical="center"/>
    </xf>
    <xf numFmtId="3" fontId="20" fillId="0" borderId="19" xfId="1" applyNumberFormat="1" applyFont="1" applyBorder="1" applyAlignment="1" applyProtection="1">
      <alignment horizontal="center" vertical="center"/>
    </xf>
    <xf numFmtId="3" fontId="11" fillId="0" borderId="17" xfId="1" applyNumberFormat="1" applyFont="1" applyBorder="1" applyAlignment="1" applyProtection="1">
      <alignment horizontal="center" vertical="center" wrapText="1"/>
    </xf>
    <xf numFmtId="3" fontId="11" fillId="0" borderId="20" xfId="1"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9" fillId="0" borderId="0" xfId="0" applyFont="1" applyAlignment="1" applyProtection="1">
      <alignment horizontal="center"/>
      <protection locked="0"/>
    </xf>
    <xf numFmtId="0" fontId="22" fillId="0" borderId="0" xfId="0" applyFont="1" applyProtection="1">
      <protection locked="0"/>
    </xf>
    <xf numFmtId="0" fontId="20" fillId="0" borderId="0" xfId="0" applyFont="1" applyProtection="1">
      <protection locked="0"/>
    </xf>
    <xf numFmtId="0" fontId="22" fillId="0" borderId="0" xfId="0" applyFont="1" applyAlignment="1" applyProtection="1">
      <alignment horizontal="center"/>
      <protection locked="0"/>
    </xf>
    <xf numFmtId="0" fontId="1" fillId="0" borderId="0" xfId="0" applyFont="1" applyProtection="1">
      <protection locked="0"/>
    </xf>
    <xf numFmtId="3" fontId="0" fillId="0" borderId="0" xfId="0" applyNumberFormat="1" applyProtection="1">
      <protection locked="0"/>
    </xf>
    <xf numFmtId="0" fontId="4" fillId="0" borderId="0" xfId="0" applyFont="1" applyProtection="1">
      <protection locked="0"/>
    </xf>
    <xf numFmtId="3" fontId="19" fillId="0" borderId="0" xfId="0" applyNumberFormat="1" applyFont="1" applyAlignment="1" applyProtection="1">
      <alignment vertical="center"/>
      <protection locked="0"/>
    </xf>
    <xf numFmtId="0" fontId="3" fillId="0" borderId="0" xfId="0" applyFont="1" applyAlignment="1" applyProtection="1">
      <alignment horizontal="center"/>
      <protection locked="0"/>
    </xf>
    <xf numFmtId="0" fontId="0" fillId="0" borderId="0" xfId="0" applyAlignment="1" applyProtection="1">
      <alignment vertical="center"/>
      <protection locked="0"/>
    </xf>
    <xf numFmtId="0" fontId="1" fillId="0" borderId="0" xfId="0" applyFont="1" applyAlignment="1" applyProtection="1">
      <alignment horizontal="center"/>
      <protection locked="0"/>
    </xf>
  </cellXfs>
  <cellStyles count="4">
    <cellStyle name="Normal" xfId="0" builtinId="0"/>
    <cellStyle name="Normal 2" xfId="3" xr:uid="{00000000-0005-0000-0000-000001000000}"/>
    <cellStyle name="Normal_Sheet1" xfId="2" xr:uid="{00000000-0005-0000-0000-000002000000}"/>
    <cellStyle name="Normal_Sheet1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6"/>
  <sheetViews>
    <sheetView tabSelected="1" topLeftCell="A55" workbookViewId="0">
      <selection activeCell="A104" sqref="A104"/>
    </sheetView>
  </sheetViews>
  <sheetFormatPr defaultRowHeight="15" x14ac:dyDescent="0.25"/>
  <cols>
    <col min="1" max="1" width="27.140625" customWidth="1"/>
    <col min="3" max="3" width="19.140625" customWidth="1"/>
    <col min="4" max="4" width="20.7109375" customWidth="1"/>
    <col min="5" max="5" width="21" customWidth="1"/>
  </cols>
  <sheetData>
    <row r="1" spans="1:5" x14ac:dyDescent="0.25">
      <c r="A1" s="127" t="s">
        <v>451</v>
      </c>
    </row>
    <row r="2" spans="1:5" x14ac:dyDescent="0.25">
      <c r="A2" s="127"/>
    </row>
    <row r="4" spans="1:5" ht="18" x14ac:dyDescent="0.25">
      <c r="A4" s="129" t="s">
        <v>288</v>
      </c>
      <c r="B4" s="129"/>
      <c r="C4" s="129"/>
      <c r="D4" s="129"/>
      <c r="E4" s="84"/>
    </row>
    <row r="5" spans="1:5" x14ac:dyDescent="0.25">
      <c r="A5" s="130" t="s">
        <v>446</v>
      </c>
      <c r="B5" s="130"/>
      <c r="C5" s="130"/>
      <c r="D5" s="130"/>
      <c r="E5" s="84"/>
    </row>
    <row r="6" spans="1:5" x14ac:dyDescent="0.25">
      <c r="A6" s="85" t="s">
        <v>289</v>
      </c>
      <c r="B6" s="85"/>
      <c r="C6" s="86"/>
      <c r="D6" s="87" t="s">
        <v>290</v>
      </c>
      <c r="E6" s="84"/>
    </row>
    <row r="7" spans="1:5" ht="15.75" x14ac:dyDescent="0.25">
      <c r="A7" s="131" t="s">
        <v>291</v>
      </c>
      <c r="B7" s="134" t="s">
        <v>292</v>
      </c>
      <c r="C7" s="134" t="s">
        <v>293</v>
      </c>
      <c r="D7" s="137" t="s">
        <v>294</v>
      </c>
      <c r="E7" s="138"/>
    </row>
    <row r="8" spans="1:5" x14ac:dyDescent="0.25">
      <c r="A8" s="132"/>
      <c r="B8" s="135"/>
      <c r="C8" s="135"/>
      <c r="D8" s="139" t="s">
        <v>295</v>
      </c>
      <c r="E8" s="141" t="s">
        <v>296</v>
      </c>
    </row>
    <row r="9" spans="1:5" ht="25.5" customHeight="1" x14ac:dyDescent="0.25">
      <c r="A9" s="133"/>
      <c r="B9" s="136"/>
      <c r="C9" s="136"/>
      <c r="D9" s="140"/>
      <c r="E9" s="142"/>
    </row>
    <row r="10" spans="1:5" x14ac:dyDescent="0.25">
      <c r="A10" s="88" t="s">
        <v>9</v>
      </c>
      <c r="B10" s="89" t="s">
        <v>10</v>
      </c>
      <c r="C10" s="90" t="s">
        <v>297</v>
      </c>
      <c r="D10" s="91" t="s">
        <v>298</v>
      </c>
      <c r="E10" s="92" t="s">
        <v>299</v>
      </c>
    </row>
    <row r="11" spans="1:5" ht="60" customHeight="1" x14ac:dyDescent="0.25">
      <c r="A11" s="93" t="s">
        <v>300</v>
      </c>
      <c r="B11" s="94" t="s">
        <v>301</v>
      </c>
      <c r="C11" s="95">
        <f>C17+C24+C66+C73+C83+C89+C95</f>
        <v>13983287</v>
      </c>
      <c r="D11" s="95">
        <f t="shared" ref="D11:E11" si="0">D17+D24+D66+D73+D83+D89+D95</f>
        <v>8579730</v>
      </c>
      <c r="E11" s="95">
        <f t="shared" si="0"/>
        <v>8579730</v>
      </c>
    </row>
    <row r="12" spans="1:5" ht="69" customHeight="1" x14ac:dyDescent="0.25">
      <c r="A12" s="96" t="s">
        <v>302</v>
      </c>
      <c r="B12" s="97" t="s">
        <v>298</v>
      </c>
      <c r="C12" s="98">
        <f>C18+C25+C67+C74+C84+C90+C96</f>
        <v>13983287</v>
      </c>
      <c r="D12" s="98">
        <f t="shared" ref="D12:E12" si="1">D18+D25+D67+D74+D84+D90+D96</f>
        <v>8579730</v>
      </c>
      <c r="E12" s="98">
        <f t="shared" si="1"/>
        <v>8579730</v>
      </c>
    </row>
    <row r="13" spans="1:5" ht="60.75" customHeight="1" x14ac:dyDescent="0.25">
      <c r="A13" s="99" t="s">
        <v>303</v>
      </c>
      <c r="B13" s="100" t="s">
        <v>299</v>
      </c>
      <c r="C13" s="98">
        <f>C19+C26+C68+C75+C85+C91+C97</f>
        <v>0</v>
      </c>
      <c r="D13" s="98">
        <f t="shared" ref="D13:E13" si="2">D19+D26+D68+D75+D85+D91+D97</f>
        <v>0</v>
      </c>
      <c r="E13" s="98">
        <f t="shared" si="2"/>
        <v>0</v>
      </c>
    </row>
    <row r="14" spans="1:5" ht="61.5" customHeight="1" x14ac:dyDescent="0.25">
      <c r="A14" s="99" t="s">
        <v>304</v>
      </c>
      <c r="B14" s="100" t="s">
        <v>305</v>
      </c>
      <c r="C14" s="98">
        <f>C20+C27+C69+C76+C86+C92+C98</f>
        <v>0</v>
      </c>
      <c r="D14" s="98">
        <f t="shared" ref="D14:E14" si="3">D20+D27+D69+D76+D86+D92+D98</f>
        <v>0</v>
      </c>
      <c r="E14" s="98">
        <f t="shared" si="3"/>
        <v>0</v>
      </c>
    </row>
    <row r="15" spans="1:5" ht="39" customHeight="1" x14ac:dyDescent="0.25">
      <c r="A15" s="99" t="s">
        <v>306</v>
      </c>
      <c r="B15" s="100" t="s">
        <v>307</v>
      </c>
      <c r="C15" s="101">
        <f>C22+C28+C71+C81+C87+C93+C99</f>
        <v>0</v>
      </c>
      <c r="D15" s="101">
        <f t="shared" ref="D15:E15" si="4">D22+D28+D71+D81+D87+D93+D99</f>
        <v>0</v>
      </c>
      <c r="E15" s="101">
        <f t="shared" si="4"/>
        <v>0</v>
      </c>
    </row>
    <row r="16" spans="1:5" ht="37.5" customHeight="1" x14ac:dyDescent="0.25">
      <c r="A16" s="99" t="s">
        <v>308</v>
      </c>
      <c r="B16" s="100" t="s">
        <v>309</v>
      </c>
      <c r="C16" s="98">
        <f>C23+C29+C72+C88+C94+C100+C82</f>
        <v>0</v>
      </c>
      <c r="D16" s="98">
        <f t="shared" ref="D16:E16" si="5">D23+D29+D72+D88+D94+D100+D82</f>
        <v>0</v>
      </c>
      <c r="E16" s="98">
        <f t="shared" si="5"/>
        <v>0</v>
      </c>
    </row>
    <row r="17" spans="1:5" ht="141" customHeight="1" x14ac:dyDescent="0.25">
      <c r="A17" s="96" t="s">
        <v>310</v>
      </c>
      <c r="B17" s="102" t="s">
        <v>311</v>
      </c>
      <c r="C17" s="103">
        <f>C18+C19+C20+C22+C23</f>
        <v>13983287</v>
      </c>
      <c r="D17" s="103">
        <f t="shared" ref="D17:E17" si="6">D18+D19+D20+D22+D23</f>
        <v>8579730</v>
      </c>
      <c r="E17" s="103">
        <f t="shared" si="6"/>
        <v>8579730</v>
      </c>
    </row>
    <row r="18" spans="1:5" ht="33.75" customHeight="1" x14ac:dyDescent="0.25">
      <c r="A18" s="96" t="s">
        <v>312</v>
      </c>
      <c r="B18" s="104" t="s">
        <v>313</v>
      </c>
      <c r="C18" s="105">
        <v>13983287</v>
      </c>
      <c r="D18" s="106">
        <v>8579730</v>
      </c>
      <c r="E18" s="110">
        <v>8579730</v>
      </c>
    </row>
    <row r="19" spans="1:5" ht="25.5" customHeight="1" x14ac:dyDescent="0.25">
      <c r="A19" s="99" t="s">
        <v>314</v>
      </c>
      <c r="B19" s="100" t="s">
        <v>315</v>
      </c>
      <c r="C19" s="105">
        <v>0</v>
      </c>
      <c r="D19" s="106"/>
      <c r="E19" s="110"/>
    </row>
    <row r="20" spans="1:5" ht="31.5" customHeight="1" x14ac:dyDescent="0.25">
      <c r="A20" s="99" t="s">
        <v>316</v>
      </c>
      <c r="B20" s="100" t="s">
        <v>317</v>
      </c>
      <c r="C20" s="105"/>
      <c r="D20" s="106"/>
      <c r="E20" s="110"/>
    </row>
    <row r="21" spans="1:5" ht="38.25" customHeight="1" x14ac:dyDescent="0.25">
      <c r="A21" s="99" t="s">
        <v>318</v>
      </c>
      <c r="B21" s="100" t="s">
        <v>319</v>
      </c>
      <c r="C21" s="105"/>
      <c r="D21" s="106"/>
      <c r="E21" s="110"/>
    </row>
    <row r="22" spans="1:5" x14ac:dyDescent="0.25">
      <c r="A22" s="99" t="s">
        <v>320</v>
      </c>
      <c r="B22" s="100" t="s">
        <v>321</v>
      </c>
      <c r="C22" s="105"/>
      <c r="D22" s="106"/>
      <c r="E22" s="110"/>
    </row>
    <row r="23" spans="1:5" x14ac:dyDescent="0.25">
      <c r="A23" s="99" t="s">
        <v>322</v>
      </c>
      <c r="B23" s="100" t="s">
        <v>323</v>
      </c>
      <c r="C23" s="105"/>
      <c r="D23" s="106"/>
      <c r="E23" s="110"/>
    </row>
    <row r="24" spans="1:5" ht="83.25" customHeight="1" x14ac:dyDescent="0.25">
      <c r="A24" s="107" t="s">
        <v>324</v>
      </c>
      <c r="B24" s="102" t="s">
        <v>325</v>
      </c>
      <c r="C24" s="103">
        <f t="shared" ref="C24:C29" si="7">C30+C36+C42+C60</f>
        <v>0</v>
      </c>
      <c r="D24" s="103">
        <f t="shared" ref="D24:E24" si="8">D30+D36+D42+D60</f>
        <v>0</v>
      </c>
      <c r="E24" s="103">
        <f t="shared" si="8"/>
        <v>0</v>
      </c>
    </row>
    <row r="25" spans="1:5" ht="43.5" customHeight="1" x14ac:dyDescent="0.25">
      <c r="A25" s="107" t="s">
        <v>326</v>
      </c>
      <c r="B25" s="97" t="s">
        <v>327</v>
      </c>
      <c r="C25" s="98">
        <f t="shared" si="7"/>
        <v>0</v>
      </c>
      <c r="D25" s="98">
        <f t="shared" ref="D25:E25" si="9">D31+D37+D43+D61</f>
        <v>0</v>
      </c>
      <c r="E25" s="98">
        <f t="shared" si="9"/>
        <v>0</v>
      </c>
    </row>
    <row r="26" spans="1:5" ht="30.75" customHeight="1" x14ac:dyDescent="0.25">
      <c r="A26" s="99" t="s">
        <v>328</v>
      </c>
      <c r="B26" s="100" t="s">
        <v>329</v>
      </c>
      <c r="C26" s="98">
        <f t="shared" si="7"/>
        <v>0</v>
      </c>
      <c r="D26" s="98">
        <f t="shared" ref="D26:E26" si="10">D32+D38+D44+D62</f>
        <v>0</v>
      </c>
      <c r="E26" s="98">
        <f t="shared" si="10"/>
        <v>0</v>
      </c>
    </row>
    <row r="27" spans="1:5" ht="33.75" customHeight="1" x14ac:dyDescent="0.25">
      <c r="A27" s="99" t="s">
        <v>330</v>
      </c>
      <c r="B27" s="100" t="s">
        <v>331</v>
      </c>
      <c r="C27" s="98">
        <f t="shared" si="7"/>
        <v>0</v>
      </c>
      <c r="D27" s="98">
        <f t="shared" ref="D27:E27" si="11">D33+D39+D45+D63</f>
        <v>0</v>
      </c>
      <c r="E27" s="98">
        <f t="shared" si="11"/>
        <v>0</v>
      </c>
    </row>
    <row r="28" spans="1:5" ht="32.25" customHeight="1" x14ac:dyDescent="0.25">
      <c r="A28" s="99" t="s">
        <v>332</v>
      </c>
      <c r="B28" s="100" t="s">
        <v>333</v>
      </c>
      <c r="C28" s="98">
        <f t="shared" si="7"/>
        <v>0</v>
      </c>
      <c r="D28" s="98">
        <f t="shared" ref="D28:E28" si="12">D34+D40+D46+D64</f>
        <v>0</v>
      </c>
      <c r="E28" s="98">
        <f t="shared" si="12"/>
        <v>0</v>
      </c>
    </row>
    <row r="29" spans="1:5" ht="32.25" customHeight="1" x14ac:dyDescent="0.25">
      <c r="A29" s="99" t="s">
        <v>334</v>
      </c>
      <c r="B29" s="100" t="s">
        <v>335</v>
      </c>
      <c r="C29" s="98">
        <f t="shared" si="7"/>
        <v>0</v>
      </c>
      <c r="D29" s="98">
        <f t="shared" ref="D29:E29" si="13">D35+D41+D47+D65</f>
        <v>0</v>
      </c>
      <c r="E29" s="98">
        <f t="shared" si="13"/>
        <v>0</v>
      </c>
    </row>
    <row r="30" spans="1:5" ht="109.5" customHeight="1" x14ac:dyDescent="0.25">
      <c r="A30" s="96" t="s">
        <v>336</v>
      </c>
      <c r="B30" s="108" t="s">
        <v>337</v>
      </c>
      <c r="C30" s="103">
        <f>C31+C32+C33+C34+C35</f>
        <v>0</v>
      </c>
      <c r="D30" s="103">
        <f t="shared" ref="D30:E30" si="14">D31+D32+D33+D34+D35</f>
        <v>0</v>
      </c>
      <c r="E30" s="103">
        <f t="shared" si="14"/>
        <v>0</v>
      </c>
    </row>
    <row r="31" spans="1:5" ht="24" customHeight="1" x14ac:dyDescent="0.25">
      <c r="A31" s="109" t="s">
        <v>312</v>
      </c>
      <c r="B31" s="100" t="s">
        <v>338</v>
      </c>
      <c r="C31" s="105"/>
      <c r="D31" s="106"/>
      <c r="E31" s="110">
        <v>0</v>
      </c>
    </row>
    <row r="32" spans="1:5" ht="27" customHeight="1" x14ac:dyDescent="0.25">
      <c r="A32" s="99" t="s">
        <v>339</v>
      </c>
      <c r="B32" s="100" t="s">
        <v>340</v>
      </c>
      <c r="C32" s="105"/>
      <c r="D32" s="106"/>
      <c r="E32" s="110"/>
    </row>
    <row r="33" spans="1:5" ht="21" customHeight="1" x14ac:dyDescent="0.25">
      <c r="A33" s="99" t="s">
        <v>341</v>
      </c>
      <c r="B33" s="100" t="s">
        <v>342</v>
      </c>
      <c r="C33" s="105"/>
      <c r="D33" s="106"/>
      <c r="E33" s="110"/>
    </row>
    <row r="34" spans="1:5" ht="22.5" customHeight="1" x14ac:dyDescent="0.25">
      <c r="A34" s="99" t="s">
        <v>320</v>
      </c>
      <c r="B34" s="100" t="s">
        <v>343</v>
      </c>
      <c r="C34" s="105"/>
      <c r="D34" s="106"/>
      <c r="E34" s="110"/>
    </row>
    <row r="35" spans="1:5" ht="16.5" customHeight="1" x14ac:dyDescent="0.25">
      <c r="A35" s="99" t="s">
        <v>322</v>
      </c>
      <c r="B35" s="100" t="s">
        <v>344</v>
      </c>
      <c r="C35" s="105"/>
      <c r="D35" s="106"/>
      <c r="E35" s="110"/>
    </row>
    <row r="36" spans="1:5" ht="81.75" customHeight="1" x14ac:dyDescent="0.25">
      <c r="A36" s="107" t="s">
        <v>345</v>
      </c>
      <c r="B36" s="108" t="s">
        <v>346</v>
      </c>
      <c r="C36" s="103">
        <f>C37+C38+C39+C40+C41</f>
        <v>0</v>
      </c>
      <c r="D36" s="103">
        <f t="shared" ref="D36:E36" si="15">D37+D38+D39+D40+D41</f>
        <v>0</v>
      </c>
      <c r="E36" s="103">
        <f t="shared" si="15"/>
        <v>0</v>
      </c>
    </row>
    <row r="37" spans="1:5" ht="27.75" customHeight="1" x14ac:dyDescent="0.25">
      <c r="A37" s="107" t="s">
        <v>347</v>
      </c>
      <c r="B37" s="100" t="s">
        <v>348</v>
      </c>
      <c r="C37" s="105"/>
      <c r="D37" s="106"/>
      <c r="E37" s="110"/>
    </row>
    <row r="38" spans="1:5" ht="23.25" customHeight="1" x14ac:dyDescent="0.25">
      <c r="A38" s="111" t="s">
        <v>349</v>
      </c>
      <c r="B38" s="100" t="s">
        <v>350</v>
      </c>
      <c r="C38" s="105"/>
      <c r="D38" s="106"/>
      <c r="E38" s="110"/>
    </row>
    <row r="39" spans="1:5" ht="18.75" customHeight="1" x14ac:dyDescent="0.25">
      <c r="A39" s="111" t="s">
        <v>351</v>
      </c>
      <c r="B39" s="100" t="s">
        <v>352</v>
      </c>
      <c r="C39" s="105"/>
      <c r="D39" s="106"/>
      <c r="E39" s="110"/>
    </row>
    <row r="40" spans="1:5" ht="24" customHeight="1" x14ac:dyDescent="0.25">
      <c r="A40" s="111" t="s">
        <v>353</v>
      </c>
      <c r="B40" s="100" t="s">
        <v>354</v>
      </c>
      <c r="C40" s="105"/>
      <c r="D40" s="106"/>
      <c r="E40" s="110"/>
    </row>
    <row r="41" spans="1:5" ht="15.75" customHeight="1" x14ac:dyDescent="0.25">
      <c r="A41" s="112" t="s">
        <v>355</v>
      </c>
      <c r="B41" s="113" t="s">
        <v>356</v>
      </c>
      <c r="C41" s="114"/>
      <c r="D41" s="115"/>
      <c r="E41" s="116"/>
    </row>
    <row r="42" spans="1:5" ht="70.5" customHeight="1" x14ac:dyDescent="0.25">
      <c r="A42" s="117" t="s">
        <v>357</v>
      </c>
      <c r="B42" s="118" t="s">
        <v>358</v>
      </c>
      <c r="C42" s="95">
        <f t="shared" ref="C42:C47" si="16">C48+C54</f>
        <v>0</v>
      </c>
      <c r="D42" s="95">
        <f t="shared" ref="D42:E42" si="17">D48+D54</f>
        <v>0</v>
      </c>
      <c r="E42" s="95">
        <f t="shared" si="17"/>
        <v>0</v>
      </c>
    </row>
    <row r="43" spans="1:5" ht="35.25" customHeight="1" x14ac:dyDescent="0.25">
      <c r="A43" s="107" t="s">
        <v>359</v>
      </c>
      <c r="B43" s="100" t="s">
        <v>360</v>
      </c>
      <c r="C43" s="98">
        <f t="shared" si="16"/>
        <v>0</v>
      </c>
      <c r="D43" s="98">
        <f t="shared" ref="D43:E43" si="18">D49+D55</f>
        <v>0</v>
      </c>
      <c r="E43" s="98">
        <f t="shared" si="18"/>
        <v>0</v>
      </c>
    </row>
    <row r="44" spans="1:5" ht="36.75" customHeight="1" x14ac:dyDescent="0.25">
      <c r="A44" s="111" t="s">
        <v>361</v>
      </c>
      <c r="B44" s="100" t="s">
        <v>362</v>
      </c>
      <c r="C44" s="98">
        <f t="shared" si="16"/>
        <v>0</v>
      </c>
      <c r="D44" s="98">
        <f t="shared" ref="D44:E44" si="19">D50+D56</f>
        <v>0</v>
      </c>
      <c r="E44" s="98">
        <f t="shared" si="19"/>
        <v>0</v>
      </c>
    </row>
    <row r="45" spans="1:5" ht="33.75" customHeight="1" x14ac:dyDescent="0.25">
      <c r="A45" s="111" t="s">
        <v>363</v>
      </c>
      <c r="B45" s="100" t="s">
        <v>364</v>
      </c>
      <c r="C45" s="98">
        <f t="shared" si="16"/>
        <v>0</v>
      </c>
      <c r="D45" s="98">
        <f t="shared" ref="D45:E45" si="20">D51+D57</f>
        <v>0</v>
      </c>
      <c r="E45" s="98">
        <f t="shared" si="20"/>
        <v>0</v>
      </c>
    </row>
    <row r="46" spans="1:5" ht="33" customHeight="1" x14ac:dyDescent="0.25">
      <c r="A46" s="111" t="s">
        <v>365</v>
      </c>
      <c r="B46" s="100" t="s">
        <v>366</v>
      </c>
      <c r="C46" s="98">
        <f t="shared" si="16"/>
        <v>0</v>
      </c>
      <c r="D46" s="98">
        <f t="shared" ref="D46:E46" si="21">D52+D58</f>
        <v>0</v>
      </c>
      <c r="E46" s="98">
        <f t="shared" si="21"/>
        <v>0</v>
      </c>
    </row>
    <row r="47" spans="1:5" ht="21.75" customHeight="1" x14ac:dyDescent="0.25">
      <c r="A47" s="111" t="s">
        <v>367</v>
      </c>
      <c r="B47" s="100" t="s">
        <v>368</v>
      </c>
      <c r="C47" s="98">
        <f t="shared" si="16"/>
        <v>0</v>
      </c>
      <c r="D47" s="98">
        <f t="shared" ref="D47:E47" si="22">D53+D59</f>
        <v>0</v>
      </c>
      <c r="E47" s="98">
        <f t="shared" si="22"/>
        <v>0</v>
      </c>
    </row>
    <row r="48" spans="1:5" ht="70.5" customHeight="1" x14ac:dyDescent="0.25">
      <c r="A48" s="99" t="s">
        <v>369</v>
      </c>
      <c r="B48" s="100" t="s">
        <v>370</v>
      </c>
      <c r="C48" s="98">
        <f>C49+C50+C51+C52+C53</f>
        <v>0</v>
      </c>
      <c r="D48" s="98">
        <f t="shared" ref="D48:E48" si="23">D49+D50+D51+D52+D53</f>
        <v>0</v>
      </c>
      <c r="E48" s="98">
        <f t="shared" si="23"/>
        <v>0</v>
      </c>
    </row>
    <row r="49" spans="1:5" ht="28.5" customHeight="1" x14ac:dyDescent="0.25">
      <c r="A49" s="109" t="s">
        <v>347</v>
      </c>
      <c r="B49" s="100" t="s">
        <v>371</v>
      </c>
      <c r="C49" s="105"/>
      <c r="D49" s="106"/>
      <c r="E49" s="110"/>
    </row>
    <row r="50" spans="1:5" ht="22.5" customHeight="1" x14ac:dyDescent="0.25">
      <c r="A50" s="99" t="s">
        <v>349</v>
      </c>
      <c r="B50" s="119" t="s">
        <v>372</v>
      </c>
      <c r="C50" s="105"/>
      <c r="D50" s="106"/>
      <c r="E50" s="110"/>
    </row>
    <row r="51" spans="1:5" ht="18" customHeight="1" x14ac:dyDescent="0.25">
      <c r="A51" s="99" t="s">
        <v>351</v>
      </c>
      <c r="B51" s="100" t="s">
        <v>373</v>
      </c>
      <c r="C51" s="105"/>
      <c r="D51" s="106"/>
      <c r="E51" s="110"/>
    </row>
    <row r="52" spans="1:5" ht="21.75" customHeight="1" x14ac:dyDescent="0.25">
      <c r="A52" s="99" t="s">
        <v>353</v>
      </c>
      <c r="B52" s="100" t="s">
        <v>374</v>
      </c>
      <c r="C52" s="105"/>
      <c r="D52" s="106"/>
      <c r="E52" s="110"/>
    </row>
    <row r="53" spans="1:5" ht="22.5" customHeight="1" x14ac:dyDescent="0.25">
      <c r="A53" s="99" t="s">
        <v>355</v>
      </c>
      <c r="B53" s="100" t="s">
        <v>375</v>
      </c>
      <c r="C53" s="105"/>
      <c r="D53" s="106"/>
      <c r="E53" s="110"/>
    </row>
    <row r="54" spans="1:5" ht="92.25" customHeight="1" x14ac:dyDescent="0.25">
      <c r="A54" s="99" t="s">
        <v>376</v>
      </c>
      <c r="B54" s="100" t="s">
        <v>377</v>
      </c>
      <c r="C54" s="98">
        <f>C55+C56+C57+C58+C59</f>
        <v>0</v>
      </c>
      <c r="D54" s="98">
        <f t="shared" ref="D54:E54" si="24">D55+D56+D57+D58+D59</f>
        <v>0</v>
      </c>
      <c r="E54" s="98">
        <f t="shared" si="24"/>
        <v>0</v>
      </c>
    </row>
    <row r="55" spans="1:5" x14ac:dyDescent="0.25">
      <c r="A55" s="99" t="s">
        <v>347</v>
      </c>
      <c r="B55" s="100" t="s">
        <v>378</v>
      </c>
      <c r="C55" s="105"/>
      <c r="D55" s="106"/>
      <c r="E55" s="110"/>
    </row>
    <row r="56" spans="1:5" x14ac:dyDescent="0.25">
      <c r="A56" s="99" t="s">
        <v>349</v>
      </c>
      <c r="B56" s="100" t="s">
        <v>379</v>
      </c>
      <c r="C56" s="105"/>
      <c r="D56" s="106"/>
      <c r="E56" s="110"/>
    </row>
    <row r="57" spans="1:5" x14ac:dyDescent="0.25">
      <c r="A57" s="99" t="s">
        <v>351</v>
      </c>
      <c r="B57" s="100" t="s">
        <v>380</v>
      </c>
      <c r="C57" s="105"/>
      <c r="D57" s="106"/>
      <c r="E57" s="110"/>
    </row>
    <row r="58" spans="1:5" x14ac:dyDescent="0.25">
      <c r="A58" s="99" t="s">
        <v>353</v>
      </c>
      <c r="B58" s="100" t="s">
        <v>381</v>
      </c>
      <c r="C58" s="105"/>
      <c r="D58" s="106"/>
      <c r="E58" s="110"/>
    </row>
    <row r="59" spans="1:5" x14ac:dyDescent="0.25">
      <c r="A59" s="99" t="s">
        <v>355</v>
      </c>
      <c r="B59" s="100" t="s">
        <v>382</v>
      </c>
      <c r="C59" s="105"/>
      <c r="D59" s="106"/>
      <c r="E59" s="110"/>
    </row>
    <row r="60" spans="1:5" ht="75.75" customHeight="1" x14ac:dyDescent="0.25">
      <c r="A60" s="96" t="s">
        <v>383</v>
      </c>
      <c r="B60" s="102" t="s">
        <v>384</v>
      </c>
      <c r="C60" s="103">
        <f>C61+C62+C63+C64+C65</f>
        <v>0</v>
      </c>
      <c r="D60" s="103">
        <f t="shared" ref="D60:E60" si="25">D61+D62+D63+D64+D65</f>
        <v>0</v>
      </c>
      <c r="E60" s="103">
        <f t="shared" si="25"/>
        <v>0</v>
      </c>
    </row>
    <row r="61" spans="1:5" ht="23.25" customHeight="1" x14ac:dyDescent="0.25">
      <c r="A61" s="96" t="s">
        <v>385</v>
      </c>
      <c r="B61" s="97" t="s">
        <v>386</v>
      </c>
      <c r="C61" s="105"/>
      <c r="D61" s="106"/>
      <c r="E61" s="110"/>
    </row>
    <row r="62" spans="1:5" ht="27.75" customHeight="1" x14ac:dyDescent="0.25">
      <c r="A62" s="99" t="s">
        <v>314</v>
      </c>
      <c r="B62" s="100" t="s">
        <v>387</v>
      </c>
      <c r="C62" s="105"/>
      <c r="D62" s="106"/>
      <c r="E62" s="110"/>
    </row>
    <row r="63" spans="1:5" ht="26.25" customHeight="1" x14ac:dyDescent="0.25">
      <c r="A63" s="99" t="s">
        <v>388</v>
      </c>
      <c r="B63" s="100" t="s">
        <v>389</v>
      </c>
      <c r="C63" s="105"/>
      <c r="D63" s="106"/>
      <c r="E63" s="110"/>
    </row>
    <row r="64" spans="1:5" x14ac:dyDescent="0.25">
      <c r="A64" s="99" t="s">
        <v>320</v>
      </c>
      <c r="B64" s="100" t="s">
        <v>390</v>
      </c>
      <c r="C64" s="105"/>
      <c r="D64" s="106"/>
      <c r="E64" s="110"/>
    </row>
    <row r="65" spans="1:5" x14ac:dyDescent="0.25">
      <c r="A65" s="99" t="s">
        <v>322</v>
      </c>
      <c r="B65" s="100" t="s">
        <v>391</v>
      </c>
      <c r="C65" s="105"/>
      <c r="D65" s="106"/>
      <c r="E65" s="110"/>
    </row>
    <row r="66" spans="1:5" ht="128.25" customHeight="1" x14ac:dyDescent="0.25">
      <c r="A66" s="107" t="s">
        <v>392</v>
      </c>
      <c r="B66" s="102" t="s">
        <v>393</v>
      </c>
      <c r="C66" s="103">
        <f>C67+C68+C69+C71+C72</f>
        <v>0</v>
      </c>
      <c r="D66" s="103">
        <f t="shared" ref="D66:E66" si="26">D67+D68+D69+D71+D72</f>
        <v>0</v>
      </c>
      <c r="E66" s="103">
        <f t="shared" si="26"/>
        <v>0</v>
      </c>
    </row>
    <row r="67" spans="1:5" ht="29.25" customHeight="1" x14ac:dyDescent="0.25">
      <c r="A67" s="107" t="s">
        <v>394</v>
      </c>
      <c r="B67" s="97" t="s">
        <v>395</v>
      </c>
      <c r="C67" s="105"/>
      <c r="D67" s="106"/>
      <c r="E67" s="110"/>
    </row>
    <row r="68" spans="1:5" ht="21.75" customHeight="1" x14ac:dyDescent="0.25">
      <c r="A68" s="99" t="s">
        <v>314</v>
      </c>
      <c r="B68" s="100" t="s">
        <v>396</v>
      </c>
      <c r="C68" s="105"/>
      <c r="D68" s="106"/>
      <c r="E68" s="110"/>
    </row>
    <row r="69" spans="1:5" ht="25.5" customHeight="1" x14ac:dyDescent="0.25">
      <c r="A69" s="99" t="s">
        <v>388</v>
      </c>
      <c r="B69" s="100" t="s">
        <v>397</v>
      </c>
      <c r="C69" s="105"/>
      <c r="D69" s="106"/>
      <c r="E69" s="110"/>
    </row>
    <row r="70" spans="1:5" ht="25.5" customHeight="1" x14ac:dyDescent="0.25">
      <c r="A70" s="99" t="s">
        <v>398</v>
      </c>
      <c r="B70" s="100" t="s">
        <v>399</v>
      </c>
      <c r="C70" s="105"/>
      <c r="D70" s="106"/>
      <c r="E70" s="110"/>
    </row>
    <row r="71" spans="1:5" x14ac:dyDescent="0.25">
      <c r="A71" s="99" t="s">
        <v>320</v>
      </c>
      <c r="B71" s="100" t="s">
        <v>400</v>
      </c>
      <c r="C71" s="105"/>
      <c r="D71" s="106"/>
      <c r="E71" s="110"/>
    </row>
    <row r="72" spans="1:5" x14ac:dyDescent="0.25">
      <c r="A72" s="99" t="s">
        <v>322</v>
      </c>
      <c r="B72" s="100" t="s">
        <v>401</v>
      </c>
      <c r="C72" s="105"/>
      <c r="D72" s="106"/>
      <c r="E72" s="110"/>
    </row>
    <row r="73" spans="1:5" ht="111.75" customHeight="1" x14ac:dyDescent="0.25">
      <c r="A73" s="96" t="s">
        <v>402</v>
      </c>
      <c r="B73" s="102" t="s">
        <v>403</v>
      </c>
      <c r="C73" s="103">
        <f>C74+C75+C76+C81+C82</f>
        <v>0</v>
      </c>
      <c r="D73" s="103">
        <f t="shared" ref="D73:E73" si="27">D74+D75+D76+D81+D82</f>
        <v>0</v>
      </c>
      <c r="E73" s="103">
        <f t="shared" si="27"/>
        <v>0</v>
      </c>
    </row>
    <row r="74" spans="1:5" ht="30" customHeight="1" x14ac:dyDescent="0.25">
      <c r="A74" s="96" t="s">
        <v>404</v>
      </c>
      <c r="B74" s="97" t="s">
        <v>405</v>
      </c>
      <c r="C74" s="105"/>
      <c r="D74" s="106"/>
      <c r="E74" s="110"/>
    </row>
    <row r="75" spans="1:5" ht="25.5" customHeight="1" x14ac:dyDescent="0.25">
      <c r="A75" s="99" t="s">
        <v>406</v>
      </c>
      <c r="B75" s="100" t="s">
        <v>407</v>
      </c>
      <c r="C75" s="105"/>
      <c r="D75" s="106"/>
      <c r="E75" s="110"/>
    </row>
    <row r="76" spans="1:5" ht="40.5" customHeight="1" x14ac:dyDescent="0.25">
      <c r="A76" s="99" t="s">
        <v>408</v>
      </c>
      <c r="B76" s="100" t="s">
        <v>409</v>
      </c>
      <c r="C76" s="98">
        <f>C77+C78+C79+C80</f>
        <v>0</v>
      </c>
      <c r="D76" s="98">
        <f t="shared" ref="D76:E76" si="28">D77+D78+D79+D80</f>
        <v>0</v>
      </c>
      <c r="E76" s="98">
        <f t="shared" si="28"/>
        <v>0</v>
      </c>
    </row>
    <row r="77" spans="1:5" ht="31.5" customHeight="1" x14ac:dyDescent="0.25">
      <c r="A77" s="99" t="s">
        <v>410</v>
      </c>
      <c r="B77" s="100" t="s">
        <v>411</v>
      </c>
      <c r="C77" s="105"/>
      <c r="D77" s="106"/>
      <c r="E77" s="110"/>
    </row>
    <row r="78" spans="1:5" ht="31.5" customHeight="1" x14ac:dyDescent="0.25">
      <c r="A78" s="99" t="s">
        <v>412</v>
      </c>
      <c r="B78" s="100" t="s">
        <v>413</v>
      </c>
      <c r="C78" s="105"/>
      <c r="D78" s="106"/>
      <c r="E78" s="110"/>
    </row>
    <row r="79" spans="1:5" x14ac:dyDescent="0.25">
      <c r="A79" s="120" t="s">
        <v>414</v>
      </c>
      <c r="B79" s="113" t="s">
        <v>415</v>
      </c>
      <c r="C79" s="114"/>
      <c r="D79" s="115"/>
      <c r="E79" s="116"/>
    </row>
    <row r="80" spans="1:5" x14ac:dyDescent="0.25">
      <c r="A80" s="121" t="s">
        <v>416</v>
      </c>
      <c r="B80" s="122" t="s">
        <v>417</v>
      </c>
      <c r="C80" s="123"/>
      <c r="D80" s="124"/>
      <c r="E80" s="125"/>
    </row>
    <row r="81" spans="1:5" x14ac:dyDescent="0.25">
      <c r="A81" s="99" t="s">
        <v>418</v>
      </c>
      <c r="B81" s="100" t="s">
        <v>419</v>
      </c>
      <c r="C81" s="105"/>
      <c r="D81" s="106"/>
      <c r="E81" s="110"/>
    </row>
    <row r="82" spans="1:5" x14ac:dyDescent="0.25">
      <c r="A82" s="99" t="s">
        <v>420</v>
      </c>
      <c r="B82" s="100" t="s">
        <v>421</v>
      </c>
      <c r="C82" s="105"/>
      <c r="D82" s="106"/>
      <c r="E82" s="110"/>
    </row>
    <row r="83" spans="1:5" ht="154.5" customHeight="1" x14ac:dyDescent="0.25">
      <c r="A83" s="107" t="s">
        <v>422</v>
      </c>
      <c r="B83" s="102" t="s">
        <v>423</v>
      </c>
      <c r="C83" s="103">
        <f>C84+C85+C86+C87+C88</f>
        <v>0</v>
      </c>
      <c r="D83" s="103">
        <f t="shared" ref="D83:E83" si="29">D84+D85+D86+D87+D88</f>
        <v>0</v>
      </c>
      <c r="E83" s="103">
        <f t="shared" si="29"/>
        <v>0</v>
      </c>
    </row>
    <row r="84" spans="1:5" ht="21.75" customHeight="1" x14ac:dyDescent="0.25">
      <c r="A84" s="107" t="s">
        <v>394</v>
      </c>
      <c r="B84" s="97" t="s">
        <v>424</v>
      </c>
      <c r="C84" s="105"/>
      <c r="D84" s="106"/>
      <c r="E84" s="110"/>
    </row>
    <row r="85" spans="1:5" ht="33" customHeight="1" x14ac:dyDescent="0.25">
      <c r="A85" s="99" t="s">
        <v>425</v>
      </c>
      <c r="B85" s="100" t="s">
        <v>426</v>
      </c>
      <c r="C85" s="105"/>
      <c r="D85" s="106"/>
      <c r="E85" s="110"/>
    </row>
    <row r="86" spans="1:5" ht="23.25" customHeight="1" x14ac:dyDescent="0.25">
      <c r="A86" s="99" t="s">
        <v>341</v>
      </c>
      <c r="B86" s="100" t="s">
        <v>427</v>
      </c>
      <c r="C86" s="105"/>
      <c r="D86" s="106"/>
      <c r="E86" s="110"/>
    </row>
    <row r="87" spans="1:5" x14ac:dyDescent="0.25">
      <c r="A87" s="99" t="s">
        <v>320</v>
      </c>
      <c r="B87" s="100" t="s">
        <v>428</v>
      </c>
      <c r="C87" s="105"/>
      <c r="D87" s="106"/>
      <c r="E87" s="110"/>
    </row>
    <row r="88" spans="1:5" x14ac:dyDescent="0.25">
      <c r="A88" s="99" t="s">
        <v>322</v>
      </c>
      <c r="B88" s="100" t="s">
        <v>429</v>
      </c>
      <c r="C88" s="105"/>
      <c r="D88" s="106"/>
      <c r="E88" s="110"/>
    </row>
    <row r="89" spans="1:5" ht="132.75" customHeight="1" x14ac:dyDescent="0.25">
      <c r="A89" s="126" t="s">
        <v>430</v>
      </c>
      <c r="B89" s="102" t="s">
        <v>431</v>
      </c>
      <c r="C89" s="103">
        <f>C90+C91+C92+C93+C94</f>
        <v>0</v>
      </c>
      <c r="D89" s="103">
        <f t="shared" ref="D89:E89" si="30">D90+D91+D92+D93+D94</f>
        <v>0</v>
      </c>
      <c r="E89" s="103">
        <f t="shared" si="30"/>
        <v>0</v>
      </c>
    </row>
    <row r="90" spans="1:5" ht="26.25" customHeight="1" x14ac:dyDescent="0.25">
      <c r="A90" s="126" t="s">
        <v>394</v>
      </c>
      <c r="B90" s="97" t="s">
        <v>432</v>
      </c>
      <c r="C90" s="105"/>
      <c r="D90" s="106"/>
      <c r="E90" s="110"/>
    </row>
    <row r="91" spans="1:5" ht="25.5" customHeight="1" x14ac:dyDescent="0.25">
      <c r="A91" s="99" t="s">
        <v>433</v>
      </c>
      <c r="B91" s="100" t="s">
        <v>434</v>
      </c>
      <c r="C91" s="105"/>
      <c r="D91" s="106"/>
      <c r="E91" s="110"/>
    </row>
    <row r="92" spans="1:5" ht="23.25" customHeight="1" x14ac:dyDescent="0.25">
      <c r="A92" s="99" t="s">
        <v>388</v>
      </c>
      <c r="B92" s="100" t="s">
        <v>435</v>
      </c>
      <c r="C92" s="105"/>
      <c r="D92" s="106"/>
      <c r="E92" s="110"/>
    </row>
    <row r="93" spans="1:5" x14ac:dyDescent="0.25">
      <c r="A93" s="99" t="s">
        <v>320</v>
      </c>
      <c r="B93" s="100" t="s">
        <v>436</v>
      </c>
      <c r="C93" s="105"/>
      <c r="D93" s="106"/>
      <c r="E93" s="110"/>
    </row>
    <row r="94" spans="1:5" x14ac:dyDescent="0.25">
      <c r="A94" s="99" t="s">
        <v>322</v>
      </c>
      <c r="B94" s="100" t="s">
        <v>437</v>
      </c>
      <c r="C94" s="105"/>
      <c r="D94" s="106"/>
      <c r="E94" s="110"/>
    </row>
    <row r="95" spans="1:5" ht="100.5" customHeight="1" x14ac:dyDescent="0.25">
      <c r="A95" s="99" t="s">
        <v>438</v>
      </c>
      <c r="B95" s="108">
        <v>47</v>
      </c>
      <c r="C95" s="103">
        <f>C96+C97+C98+C99+C100</f>
        <v>0</v>
      </c>
      <c r="D95" s="103">
        <f t="shared" ref="D95:E95" si="31">D96+D97+D98+D99+D100</f>
        <v>0</v>
      </c>
      <c r="E95" s="103">
        <f t="shared" si="31"/>
        <v>0</v>
      </c>
    </row>
    <row r="96" spans="1:5" x14ac:dyDescent="0.25">
      <c r="A96" s="99" t="s">
        <v>347</v>
      </c>
      <c r="B96" s="100" t="s">
        <v>439</v>
      </c>
      <c r="C96" s="105"/>
      <c r="D96" s="106"/>
      <c r="E96" s="110"/>
    </row>
    <row r="97" spans="1:5" x14ac:dyDescent="0.25">
      <c r="A97" s="99" t="s">
        <v>349</v>
      </c>
      <c r="B97" s="100" t="s">
        <v>440</v>
      </c>
      <c r="C97" s="105"/>
      <c r="D97" s="106"/>
      <c r="E97" s="110"/>
    </row>
    <row r="98" spans="1:5" x14ac:dyDescent="0.25">
      <c r="A98" s="99" t="s">
        <v>351</v>
      </c>
      <c r="B98" s="100" t="s">
        <v>441</v>
      </c>
      <c r="C98" s="105"/>
      <c r="D98" s="106"/>
      <c r="E98" s="110"/>
    </row>
    <row r="99" spans="1:5" x14ac:dyDescent="0.25">
      <c r="A99" s="99" t="s">
        <v>442</v>
      </c>
      <c r="B99" s="100" t="s">
        <v>443</v>
      </c>
      <c r="C99" s="105"/>
      <c r="D99" s="106"/>
      <c r="E99" s="110"/>
    </row>
    <row r="100" spans="1:5" x14ac:dyDescent="0.25">
      <c r="A100" s="120" t="s">
        <v>444</v>
      </c>
      <c r="B100" s="113" t="s">
        <v>445</v>
      </c>
      <c r="C100" s="114"/>
      <c r="D100" s="115"/>
      <c r="E100" s="116"/>
    </row>
    <row r="102" spans="1:5" x14ac:dyDescent="0.25">
      <c r="A102" s="127"/>
      <c r="B102" s="127"/>
      <c r="C102" s="127"/>
      <c r="D102" s="127"/>
      <c r="E102" s="127"/>
    </row>
    <row r="103" spans="1:5" ht="15.75" x14ac:dyDescent="0.25">
      <c r="A103" s="150" t="s">
        <v>452</v>
      </c>
      <c r="B103" s="150"/>
      <c r="C103" s="151"/>
      <c r="D103" s="152"/>
      <c r="E103" s="127"/>
    </row>
    <row r="104" spans="1:5" ht="15.75" x14ac:dyDescent="0.25">
      <c r="A104" s="151"/>
      <c r="B104" s="153"/>
      <c r="C104" s="151"/>
      <c r="D104" s="127"/>
      <c r="E104" s="127"/>
    </row>
    <row r="105" spans="1:5" ht="15.75" x14ac:dyDescent="0.25">
      <c r="A105" s="150" t="s">
        <v>453</v>
      </c>
      <c r="B105" s="150"/>
      <c r="C105" s="154"/>
      <c r="D105" s="154"/>
      <c r="E105" s="127"/>
    </row>
    <row r="106" spans="1:5" ht="15.75" x14ac:dyDescent="0.25">
      <c r="A106" s="127"/>
      <c r="B106" s="127"/>
      <c r="C106" s="155"/>
      <c r="D106" s="152"/>
      <c r="E106" s="127"/>
    </row>
    <row r="107" spans="1:5" ht="15.75" x14ac:dyDescent="0.25">
      <c r="A107" s="151"/>
      <c r="B107" s="152"/>
      <c r="C107" s="152"/>
      <c r="D107" s="152"/>
      <c r="E107" s="127"/>
    </row>
    <row r="108" spans="1:5" ht="15.75" x14ac:dyDescent="0.25">
      <c r="A108" s="156"/>
      <c r="B108" s="156"/>
      <c r="C108" s="127"/>
      <c r="D108" s="157"/>
      <c r="E108" s="127"/>
    </row>
    <row r="109" spans="1:5" x14ac:dyDescent="0.25">
      <c r="A109" s="158" t="s">
        <v>454</v>
      </c>
      <c r="B109" s="158"/>
      <c r="C109" s="158"/>
      <c r="D109" s="158"/>
      <c r="E109" s="127"/>
    </row>
    <row r="110" spans="1:5" x14ac:dyDescent="0.25">
      <c r="A110" s="127"/>
      <c r="B110" s="127"/>
      <c r="C110" s="127"/>
      <c r="D110" s="159"/>
      <c r="E110" s="127"/>
    </row>
    <row r="111" spans="1:5" x14ac:dyDescent="0.25">
      <c r="A111" s="160" t="s">
        <v>455</v>
      </c>
      <c r="B111" s="160"/>
      <c r="C111" s="160"/>
      <c r="D111" s="160"/>
      <c r="E111" s="127"/>
    </row>
    <row r="112" spans="1:5" x14ac:dyDescent="0.25">
      <c r="A112" s="127"/>
      <c r="B112" s="127"/>
      <c r="C112" s="127"/>
      <c r="D112" s="127"/>
      <c r="E112" s="127"/>
    </row>
    <row r="113" spans="1:5" x14ac:dyDescent="0.25">
      <c r="A113" s="127"/>
      <c r="B113" s="127"/>
      <c r="C113" s="127"/>
      <c r="D113" s="127"/>
      <c r="E113" s="127"/>
    </row>
    <row r="114" spans="1:5" x14ac:dyDescent="0.25">
      <c r="A114" s="127"/>
      <c r="B114" s="127"/>
      <c r="C114" s="127"/>
      <c r="D114" s="127"/>
      <c r="E114" s="127"/>
    </row>
    <row r="115" spans="1:5" x14ac:dyDescent="0.25">
      <c r="A115" s="127"/>
      <c r="B115" s="127"/>
      <c r="C115" s="127"/>
      <c r="D115" s="127"/>
      <c r="E115" s="127"/>
    </row>
    <row r="116" spans="1:5" x14ac:dyDescent="0.25">
      <c r="A116" s="127"/>
      <c r="B116" s="127"/>
      <c r="C116" s="127"/>
      <c r="D116" s="127"/>
      <c r="E116" s="127"/>
    </row>
  </sheetData>
  <sheetProtection password="CEAE" sheet="1" objects="1" scenarios="1"/>
  <mergeCells count="12">
    <mergeCell ref="A103:B103"/>
    <mergeCell ref="A105:B105"/>
    <mergeCell ref="A109:D109"/>
    <mergeCell ref="A111:D111"/>
    <mergeCell ref="A4:D4"/>
    <mergeCell ref="A5:D5"/>
    <mergeCell ref="A7:A9"/>
    <mergeCell ref="B7:B9"/>
    <mergeCell ref="C7:C9"/>
    <mergeCell ref="D7:E7"/>
    <mergeCell ref="D8:D9"/>
    <mergeCell ref="E8:E9"/>
  </mergeCells>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34"/>
  <sheetViews>
    <sheetView workbookViewId="0">
      <selection activeCell="G1" sqref="G1"/>
    </sheetView>
  </sheetViews>
  <sheetFormatPr defaultRowHeight="15" x14ac:dyDescent="0.25"/>
  <cols>
    <col min="2" max="2" width="22.85546875" customWidth="1"/>
    <col min="3" max="3" width="15.140625" customWidth="1"/>
    <col min="4" max="4" width="20.42578125" customWidth="1"/>
    <col min="5" max="5" width="18.5703125" customWidth="1"/>
    <col min="6" max="6" width="13.42578125" customWidth="1"/>
    <col min="7" max="7" width="11.140625" customWidth="1"/>
    <col min="8" max="8" width="13.85546875" customWidth="1"/>
    <col min="9" max="9" width="12.7109375" customWidth="1"/>
  </cols>
  <sheetData>
    <row r="1" spans="2:9" x14ac:dyDescent="0.25">
      <c r="B1" s="127" t="s">
        <v>451</v>
      </c>
    </row>
    <row r="2" spans="2:9" x14ac:dyDescent="0.25">
      <c r="B2" s="127"/>
    </row>
    <row r="3" spans="2:9" x14ac:dyDescent="0.25">
      <c r="D3" t="s">
        <v>447</v>
      </c>
    </row>
    <row r="4" spans="2:9" x14ac:dyDescent="0.25">
      <c r="D4" s="127" t="s">
        <v>448</v>
      </c>
    </row>
    <row r="6" spans="2:9" ht="15.75" thickBot="1" x14ac:dyDescent="0.3">
      <c r="I6" t="s">
        <v>449</v>
      </c>
    </row>
    <row r="7" spans="2:9" ht="15.75" thickBot="1" x14ac:dyDescent="0.3">
      <c r="B7" s="143" t="s">
        <v>0</v>
      </c>
      <c r="C7" s="145" t="s">
        <v>1</v>
      </c>
      <c r="D7" s="145" t="s">
        <v>2</v>
      </c>
      <c r="E7" s="147" t="s">
        <v>3</v>
      </c>
      <c r="F7" s="148"/>
      <c r="G7" s="148"/>
      <c r="H7" s="148"/>
      <c r="I7" s="149"/>
    </row>
    <row r="8" spans="2:9" ht="87" customHeight="1" thickBot="1" x14ac:dyDescent="0.3">
      <c r="B8" s="144"/>
      <c r="C8" s="146"/>
      <c r="D8" s="146"/>
      <c r="E8" s="1" t="s">
        <v>4</v>
      </c>
      <c r="F8" s="1" t="s">
        <v>5</v>
      </c>
      <c r="G8" s="1" t="s">
        <v>6</v>
      </c>
      <c r="H8" s="1" t="s">
        <v>7</v>
      </c>
      <c r="I8" s="1" t="s">
        <v>8</v>
      </c>
    </row>
    <row r="9" spans="2:9" x14ac:dyDescent="0.25">
      <c r="B9" s="2" t="s">
        <v>9</v>
      </c>
      <c r="C9" s="3" t="s">
        <v>10</v>
      </c>
      <c r="D9" s="4">
        <v>1</v>
      </c>
      <c r="E9" s="5">
        <v>2</v>
      </c>
      <c r="F9" s="6">
        <v>3</v>
      </c>
      <c r="G9" s="7">
        <v>4</v>
      </c>
      <c r="H9" s="7">
        <v>5</v>
      </c>
      <c r="I9" s="8">
        <v>6</v>
      </c>
    </row>
    <row r="10" spans="2:9" x14ac:dyDescent="0.25">
      <c r="B10" s="9" t="s">
        <v>11</v>
      </c>
      <c r="C10" s="10" t="s">
        <v>12</v>
      </c>
      <c r="D10" s="11">
        <f t="shared" ref="D10:I10" si="0">D24+D213+D221</f>
        <v>0</v>
      </c>
      <c r="E10" s="11">
        <f t="shared" si="0"/>
        <v>0</v>
      </c>
      <c r="F10" s="11">
        <f t="shared" si="0"/>
        <v>0</v>
      </c>
      <c r="G10" s="11">
        <f t="shared" si="0"/>
        <v>0</v>
      </c>
      <c r="H10" s="11">
        <f t="shared" si="0"/>
        <v>0</v>
      </c>
      <c r="I10" s="11">
        <f t="shared" si="0"/>
        <v>0</v>
      </c>
    </row>
    <row r="11" spans="2:9" x14ac:dyDescent="0.25">
      <c r="B11" s="9" t="s">
        <v>13</v>
      </c>
      <c r="C11" s="10" t="s">
        <v>14</v>
      </c>
      <c r="D11" s="11">
        <f>D12+D13+D14+D16+D17+D15</f>
        <v>0</v>
      </c>
      <c r="E11" s="11">
        <f t="shared" ref="E11:I11" si="1">E12+E13+E14+E16+E17+E15</f>
        <v>0</v>
      </c>
      <c r="F11" s="11">
        <f t="shared" si="1"/>
        <v>0</v>
      </c>
      <c r="G11" s="11">
        <f t="shared" si="1"/>
        <v>0</v>
      </c>
      <c r="H11" s="11">
        <f t="shared" si="1"/>
        <v>0</v>
      </c>
      <c r="I11" s="11">
        <f t="shared" si="1"/>
        <v>0</v>
      </c>
    </row>
    <row r="12" spans="2:9" ht="25.5" x14ac:dyDescent="0.25">
      <c r="B12" s="9" t="s">
        <v>15</v>
      </c>
      <c r="C12" s="10" t="s">
        <v>16</v>
      </c>
      <c r="D12" s="11">
        <f>D26</f>
        <v>0</v>
      </c>
      <c r="E12" s="11">
        <f t="shared" ref="E12:I12" si="2">E26</f>
        <v>0</v>
      </c>
      <c r="F12" s="11">
        <f t="shared" si="2"/>
        <v>0</v>
      </c>
      <c r="G12" s="11">
        <f t="shared" si="2"/>
        <v>0</v>
      </c>
      <c r="H12" s="11">
        <f t="shared" si="2"/>
        <v>0</v>
      </c>
      <c r="I12" s="11">
        <f t="shared" si="2"/>
        <v>0</v>
      </c>
    </row>
    <row r="13" spans="2:9" ht="25.5" x14ac:dyDescent="0.25">
      <c r="B13" s="9" t="s">
        <v>17</v>
      </c>
      <c r="C13" s="10" t="s">
        <v>18</v>
      </c>
      <c r="D13" s="11">
        <f>D47</f>
        <v>0</v>
      </c>
      <c r="E13" s="11">
        <f t="shared" ref="E13:I13" si="3">E47</f>
        <v>0</v>
      </c>
      <c r="F13" s="11">
        <f t="shared" si="3"/>
        <v>0</v>
      </c>
      <c r="G13" s="11">
        <f t="shared" si="3"/>
        <v>0</v>
      </c>
      <c r="H13" s="11">
        <f t="shared" si="3"/>
        <v>0</v>
      </c>
      <c r="I13" s="11">
        <f t="shared" si="3"/>
        <v>0</v>
      </c>
    </row>
    <row r="14" spans="2:9" x14ac:dyDescent="0.25">
      <c r="B14" s="9" t="s">
        <v>19</v>
      </c>
      <c r="C14" s="10" t="s">
        <v>20</v>
      </c>
      <c r="D14" s="11">
        <f t="shared" ref="D14:I14" si="4">D75</f>
        <v>0</v>
      </c>
      <c r="E14" s="11">
        <f t="shared" si="4"/>
        <v>0</v>
      </c>
      <c r="F14" s="11">
        <f t="shared" si="4"/>
        <v>0</v>
      </c>
      <c r="G14" s="11">
        <f t="shared" si="4"/>
        <v>0</v>
      </c>
      <c r="H14" s="11">
        <f t="shared" si="4"/>
        <v>0</v>
      </c>
      <c r="I14" s="11">
        <f t="shared" si="4"/>
        <v>0</v>
      </c>
    </row>
    <row r="15" spans="2:9" ht="63.75" x14ac:dyDescent="0.25">
      <c r="B15" s="9" t="s">
        <v>21</v>
      </c>
      <c r="C15" s="10" t="s">
        <v>22</v>
      </c>
      <c r="D15" s="12">
        <f>D78</f>
        <v>0</v>
      </c>
      <c r="E15" s="12">
        <f t="shared" ref="E15:I15" si="5">E78</f>
        <v>0</v>
      </c>
      <c r="F15" s="12">
        <f t="shared" si="5"/>
        <v>0</v>
      </c>
      <c r="G15" s="12">
        <f t="shared" si="5"/>
        <v>0</v>
      </c>
      <c r="H15" s="12">
        <f t="shared" si="5"/>
        <v>0</v>
      </c>
      <c r="I15" s="12">
        <f t="shared" si="5"/>
        <v>0</v>
      </c>
    </row>
    <row r="16" spans="2:9" ht="25.5" x14ac:dyDescent="0.25">
      <c r="B16" s="9" t="s">
        <v>23</v>
      </c>
      <c r="C16" s="10" t="s">
        <v>24</v>
      </c>
      <c r="D16" s="12">
        <f>D213</f>
        <v>0</v>
      </c>
      <c r="E16" s="12">
        <f t="shared" ref="E16:I16" si="6">E213</f>
        <v>0</v>
      </c>
      <c r="F16" s="12">
        <f t="shared" si="6"/>
        <v>0</v>
      </c>
      <c r="G16" s="12">
        <f t="shared" si="6"/>
        <v>0</v>
      </c>
      <c r="H16" s="12">
        <f t="shared" si="6"/>
        <v>0</v>
      </c>
      <c r="I16" s="12">
        <f t="shared" si="6"/>
        <v>0</v>
      </c>
    </row>
    <row r="17" spans="2:9" ht="25.5" x14ac:dyDescent="0.25">
      <c r="B17" s="9" t="s">
        <v>25</v>
      </c>
      <c r="C17" s="10" t="s">
        <v>26</v>
      </c>
      <c r="D17" s="12">
        <f>D94</f>
        <v>0</v>
      </c>
      <c r="E17" s="12">
        <f t="shared" ref="E17:I17" si="7">E94</f>
        <v>0</v>
      </c>
      <c r="F17" s="12">
        <f t="shared" si="7"/>
        <v>0</v>
      </c>
      <c r="G17" s="12">
        <f t="shared" si="7"/>
        <v>0</v>
      </c>
      <c r="H17" s="12">
        <f t="shared" si="7"/>
        <v>0</v>
      </c>
      <c r="I17" s="12">
        <f t="shared" si="7"/>
        <v>0</v>
      </c>
    </row>
    <row r="18" spans="2:9" ht="25.5" x14ac:dyDescent="0.25">
      <c r="B18" s="9" t="s">
        <v>27</v>
      </c>
      <c r="C18" s="10" t="s">
        <v>28</v>
      </c>
      <c r="D18" s="12">
        <f>D19</f>
        <v>0</v>
      </c>
      <c r="E18" s="12">
        <f t="shared" ref="E18:I18" si="8">E19</f>
        <v>0</v>
      </c>
      <c r="F18" s="12">
        <f t="shared" si="8"/>
        <v>0</v>
      </c>
      <c r="G18" s="12">
        <f t="shared" si="8"/>
        <v>0</v>
      </c>
      <c r="H18" s="12">
        <f t="shared" si="8"/>
        <v>0</v>
      </c>
      <c r="I18" s="12">
        <f t="shared" si="8"/>
        <v>0</v>
      </c>
    </row>
    <row r="19" spans="2:9" ht="25.5" x14ac:dyDescent="0.25">
      <c r="B19" s="9" t="s">
        <v>29</v>
      </c>
      <c r="C19" s="10" t="s">
        <v>30</v>
      </c>
      <c r="D19" s="11">
        <f>D23</f>
        <v>0</v>
      </c>
      <c r="E19" s="11">
        <f t="shared" ref="E19:I19" si="9">E23</f>
        <v>0</v>
      </c>
      <c r="F19" s="11">
        <f t="shared" si="9"/>
        <v>0</v>
      </c>
      <c r="G19" s="11">
        <f t="shared" si="9"/>
        <v>0</v>
      </c>
      <c r="H19" s="11">
        <f t="shared" si="9"/>
        <v>0</v>
      </c>
      <c r="I19" s="11">
        <f t="shared" si="9"/>
        <v>0</v>
      </c>
    </row>
    <row r="20" spans="2:9" ht="38.25" x14ac:dyDescent="0.25">
      <c r="B20" s="9" t="s">
        <v>31</v>
      </c>
      <c r="C20" s="10" t="s">
        <v>32</v>
      </c>
      <c r="D20" s="12">
        <f t="shared" ref="D20:I20" si="10">D10</f>
        <v>0</v>
      </c>
      <c r="E20" s="12">
        <f t="shared" si="10"/>
        <v>0</v>
      </c>
      <c r="F20" s="12">
        <f t="shared" si="10"/>
        <v>0</v>
      </c>
      <c r="G20" s="12">
        <f t="shared" si="10"/>
        <v>0</v>
      </c>
      <c r="H20" s="12">
        <f t="shared" si="10"/>
        <v>0</v>
      </c>
      <c r="I20" s="12">
        <f t="shared" si="10"/>
        <v>0</v>
      </c>
    </row>
    <row r="21" spans="2:9" x14ac:dyDescent="0.25">
      <c r="B21" s="9" t="s">
        <v>13</v>
      </c>
      <c r="C21" s="10" t="s">
        <v>33</v>
      </c>
      <c r="D21" s="12">
        <f>D25+D16</f>
        <v>0</v>
      </c>
      <c r="E21" s="12">
        <f t="shared" ref="E21:I21" si="11">ROUND(+E25+E16,1)</f>
        <v>0</v>
      </c>
      <c r="F21" s="12">
        <f t="shared" si="11"/>
        <v>0</v>
      </c>
      <c r="G21" s="12">
        <f t="shared" si="11"/>
        <v>0</v>
      </c>
      <c r="H21" s="12">
        <f t="shared" si="11"/>
        <v>0</v>
      </c>
      <c r="I21" s="12">
        <f t="shared" si="11"/>
        <v>0</v>
      </c>
    </row>
    <row r="22" spans="2:9" ht="25.5" x14ac:dyDescent="0.25">
      <c r="B22" s="9" t="s">
        <v>23</v>
      </c>
      <c r="C22" s="10" t="s">
        <v>34</v>
      </c>
      <c r="D22" s="12">
        <f t="shared" ref="D22:I22" si="12">D16</f>
        <v>0</v>
      </c>
      <c r="E22" s="12">
        <f t="shared" si="12"/>
        <v>0</v>
      </c>
      <c r="F22" s="12">
        <f t="shared" si="12"/>
        <v>0</v>
      </c>
      <c r="G22" s="12">
        <f t="shared" si="12"/>
        <v>0</v>
      </c>
      <c r="H22" s="12">
        <f t="shared" si="12"/>
        <v>0</v>
      </c>
      <c r="I22" s="12">
        <f t="shared" si="12"/>
        <v>0</v>
      </c>
    </row>
    <row r="23" spans="2:9" ht="25.5" x14ac:dyDescent="0.25">
      <c r="B23" s="9" t="s">
        <v>27</v>
      </c>
      <c r="C23" s="10" t="s">
        <v>35</v>
      </c>
      <c r="D23" s="12">
        <f>D97</f>
        <v>0</v>
      </c>
      <c r="E23" s="12">
        <f t="shared" ref="E23:I23" si="13">E97</f>
        <v>0</v>
      </c>
      <c r="F23" s="12">
        <f t="shared" si="13"/>
        <v>0</v>
      </c>
      <c r="G23" s="12">
        <f t="shared" si="13"/>
        <v>0</v>
      </c>
      <c r="H23" s="12">
        <f t="shared" si="13"/>
        <v>0</v>
      </c>
      <c r="I23" s="12">
        <f t="shared" si="13"/>
        <v>0</v>
      </c>
    </row>
    <row r="24" spans="2:9" x14ac:dyDescent="0.25">
      <c r="B24" s="9" t="s">
        <v>36</v>
      </c>
      <c r="C24" s="10" t="s">
        <v>37</v>
      </c>
      <c r="D24" s="12">
        <f t="shared" ref="D24:I24" si="14">D26+D47+D97+D75+D78+D94</f>
        <v>0</v>
      </c>
      <c r="E24" s="12">
        <f t="shared" si="14"/>
        <v>0</v>
      </c>
      <c r="F24" s="12">
        <f t="shared" si="14"/>
        <v>0</v>
      </c>
      <c r="G24" s="12">
        <f t="shared" si="14"/>
        <v>0</v>
      </c>
      <c r="H24" s="12">
        <f t="shared" si="14"/>
        <v>0</v>
      </c>
      <c r="I24" s="12">
        <f t="shared" si="14"/>
        <v>0</v>
      </c>
    </row>
    <row r="25" spans="2:9" x14ac:dyDescent="0.25">
      <c r="B25" s="9" t="s">
        <v>13</v>
      </c>
      <c r="C25" s="10" t="s">
        <v>38</v>
      </c>
      <c r="D25" s="11">
        <f>D26+D47+D75+D78</f>
        <v>0</v>
      </c>
      <c r="E25" s="11">
        <f t="shared" ref="E25:I25" si="15">E26+E47+E75+E78</f>
        <v>0</v>
      </c>
      <c r="F25" s="11">
        <f t="shared" si="15"/>
        <v>0</v>
      </c>
      <c r="G25" s="11">
        <f t="shared" si="15"/>
        <v>0</v>
      </c>
      <c r="H25" s="11">
        <f t="shared" si="15"/>
        <v>0</v>
      </c>
      <c r="I25" s="11">
        <f t="shared" si="15"/>
        <v>0</v>
      </c>
    </row>
    <row r="26" spans="2:9" ht="25.5" x14ac:dyDescent="0.25">
      <c r="B26" s="9" t="s">
        <v>15</v>
      </c>
      <c r="C26" s="10" t="s">
        <v>39</v>
      </c>
      <c r="D26" s="11">
        <f>D27+D37+D39</f>
        <v>0</v>
      </c>
      <c r="E26" s="11">
        <f t="shared" ref="E26:I26" si="16">E27+E37+E39</f>
        <v>0</v>
      </c>
      <c r="F26" s="11">
        <f t="shared" si="16"/>
        <v>0</v>
      </c>
      <c r="G26" s="11">
        <f t="shared" si="16"/>
        <v>0</v>
      </c>
      <c r="H26" s="11">
        <f t="shared" si="16"/>
        <v>0</v>
      </c>
      <c r="I26" s="11">
        <f t="shared" si="16"/>
        <v>0</v>
      </c>
    </row>
    <row r="27" spans="2:9" ht="25.5" x14ac:dyDescent="0.25">
      <c r="B27" s="9" t="s">
        <v>40</v>
      </c>
      <c r="C27" s="10" t="s">
        <v>41</v>
      </c>
      <c r="D27" s="12">
        <f>D28+D29+D30+D33+D31+D32+D34+D35</f>
        <v>0</v>
      </c>
      <c r="E27" s="12">
        <f t="shared" ref="E27:I27" si="17">E28+E29+E30+E33+E31+E32+E34+E35</f>
        <v>0</v>
      </c>
      <c r="F27" s="12">
        <f t="shared" si="17"/>
        <v>0</v>
      </c>
      <c r="G27" s="12">
        <f t="shared" si="17"/>
        <v>0</v>
      </c>
      <c r="H27" s="12">
        <f t="shared" si="17"/>
        <v>0</v>
      </c>
      <c r="I27" s="12">
        <f t="shared" si="17"/>
        <v>0</v>
      </c>
    </row>
    <row r="28" spans="2:9" x14ac:dyDescent="0.25">
      <c r="B28" s="13" t="s">
        <v>42</v>
      </c>
      <c r="C28" s="14" t="s">
        <v>43</v>
      </c>
      <c r="D28" s="15">
        <f t="shared" ref="D28:D34" si="18">E28+F28+G28+H28+I28</f>
        <v>0</v>
      </c>
      <c r="E28" s="16"/>
      <c r="F28" s="16"/>
      <c r="G28" s="16"/>
      <c r="H28" s="16"/>
      <c r="I28" s="16"/>
    </row>
    <row r="29" spans="2:9" ht="25.5" x14ac:dyDescent="0.25">
      <c r="B29" s="13" t="s">
        <v>44</v>
      </c>
      <c r="C29" s="17" t="s">
        <v>45</v>
      </c>
      <c r="D29" s="18">
        <f t="shared" si="18"/>
        <v>0</v>
      </c>
      <c r="E29" s="19"/>
      <c r="F29" s="19"/>
      <c r="G29" s="19"/>
      <c r="H29" s="19"/>
      <c r="I29" s="19"/>
    </row>
    <row r="30" spans="2:9" x14ac:dyDescent="0.25">
      <c r="B30" s="13" t="s">
        <v>46</v>
      </c>
      <c r="C30" s="17" t="s">
        <v>47</v>
      </c>
      <c r="D30" s="18">
        <f t="shared" si="18"/>
        <v>0</v>
      </c>
      <c r="E30" s="19"/>
      <c r="F30" s="19"/>
      <c r="G30" s="19"/>
      <c r="H30" s="19"/>
      <c r="I30" s="19"/>
    </row>
    <row r="31" spans="2:9" ht="25.5" x14ac:dyDescent="0.25">
      <c r="B31" s="13" t="s">
        <v>48</v>
      </c>
      <c r="C31" s="17" t="s">
        <v>49</v>
      </c>
      <c r="D31" s="18">
        <f t="shared" si="18"/>
        <v>0</v>
      </c>
      <c r="E31" s="19"/>
      <c r="F31" s="19"/>
      <c r="G31" s="19"/>
      <c r="H31" s="19"/>
      <c r="I31" s="19"/>
    </row>
    <row r="32" spans="2:9" x14ac:dyDescent="0.25">
      <c r="B32" s="13" t="s">
        <v>50</v>
      </c>
      <c r="C32" s="17" t="s">
        <v>51</v>
      </c>
      <c r="D32" s="18">
        <f t="shared" si="18"/>
        <v>0</v>
      </c>
      <c r="E32" s="19"/>
      <c r="F32" s="19"/>
      <c r="G32" s="19"/>
      <c r="H32" s="19"/>
      <c r="I32" s="19"/>
    </row>
    <row r="33" spans="2:9" x14ac:dyDescent="0.25">
      <c r="B33" s="13" t="s">
        <v>52</v>
      </c>
      <c r="C33" s="17" t="s">
        <v>53</v>
      </c>
      <c r="D33" s="18">
        <f t="shared" si="18"/>
        <v>0</v>
      </c>
      <c r="E33" s="19"/>
      <c r="F33" s="19"/>
      <c r="G33" s="19"/>
      <c r="H33" s="19"/>
      <c r="I33" s="19"/>
    </row>
    <row r="34" spans="2:9" x14ac:dyDescent="0.25">
      <c r="B34" s="20" t="s">
        <v>54</v>
      </c>
      <c r="C34" s="17" t="s">
        <v>55</v>
      </c>
      <c r="D34" s="18">
        <f t="shared" si="18"/>
        <v>0</v>
      </c>
      <c r="E34" s="19"/>
      <c r="F34" s="19"/>
      <c r="G34" s="19"/>
      <c r="H34" s="19"/>
      <c r="I34" s="19"/>
    </row>
    <row r="35" spans="2:9" ht="25.5" x14ac:dyDescent="0.25">
      <c r="B35" s="13" t="s">
        <v>56</v>
      </c>
      <c r="C35" s="14" t="s">
        <v>57</v>
      </c>
      <c r="D35" s="15">
        <f>D36</f>
        <v>0</v>
      </c>
      <c r="E35" s="15">
        <f t="shared" ref="E35:I35" si="19">E36</f>
        <v>0</v>
      </c>
      <c r="F35" s="15">
        <f t="shared" si="19"/>
        <v>0</v>
      </c>
      <c r="G35" s="15">
        <f t="shared" si="19"/>
        <v>0</v>
      </c>
      <c r="H35" s="15">
        <f t="shared" si="19"/>
        <v>0</v>
      </c>
      <c r="I35" s="15">
        <f t="shared" si="19"/>
        <v>0</v>
      </c>
    </row>
    <row r="36" spans="2:9" x14ac:dyDescent="0.25">
      <c r="B36" s="13" t="s">
        <v>58</v>
      </c>
      <c r="C36" s="14"/>
      <c r="D36" s="15">
        <f>E36+F36+G36+H36+I36</f>
        <v>0</v>
      </c>
      <c r="E36" s="16"/>
      <c r="F36" s="16"/>
      <c r="G36" s="16"/>
      <c r="H36" s="16"/>
      <c r="I36" s="16"/>
    </row>
    <row r="37" spans="2:9" ht="25.5" x14ac:dyDescent="0.25">
      <c r="B37" s="9" t="s">
        <v>59</v>
      </c>
      <c r="C37" s="21" t="s">
        <v>60</v>
      </c>
      <c r="D37" s="22">
        <f>D38</f>
        <v>0</v>
      </c>
      <c r="E37" s="22">
        <f t="shared" ref="E37:I37" si="20">E38</f>
        <v>0</v>
      </c>
      <c r="F37" s="22">
        <f t="shared" si="20"/>
        <v>0</v>
      </c>
      <c r="G37" s="22">
        <f t="shared" si="20"/>
        <v>0</v>
      </c>
      <c r="H37" s="22">
        <f t="shared" si="20"/>
        <v>0</v>
      </c>
      <c r="I37" s="22">
        <f t="shared" si="20"/>
        <v>0</v>
      </c>
    </row>
    <row r="38" spans="2:9" x14ac:dyDescent="0.25">
      <c r="B38" s="13" t="s">
        <v>61</v>
      </c>
      <c r="C38" s="17" t="s">
        <v>62</v>
      </c>
      <c r="D38" s="18">
        <f>E38+F38+G38+H38+I38</f>
        <v>0</v>
      </c>
      <c r="E38" s="19"/>
      <c r="F38" s="19"/>
      <c r="G38" s="19"/>
      <c r="H38" s="19"/>
      <c r="I38" s="19"/>
    </row>
    <row r="39" spans="2:9" x14ac:dyDescent="0.25">
      <c r="B39" s="9" t="s">
        <v>63</v>
      </c>
      <c r="C39" s="10" t="s">
        <v>64</v>
      </c>
      <c r="D39" s="11">
        <f>D40+D41+D42+D43+D44+D45+D46</f>
        <v>0</v>
      </c>
      <c r="E39" s="11">
        <f t="shared" ref="E39:I39" si="21">E40+E41+E42+E43+E44+E45+E46</f>
        <v>0</v>
      </c>
      <c r="F39" s="11">
        <f t="shared" si="21"/>
        <v>0</v>
      </c>
      <c r="G39" s="11">
        <f t="shared" si="21"/>
        <v>0</v>
      </c>
      <c r="H39" s="11">
        <f t="shared" si="21"/>
        <v>0</v>
      </c>
      <c r="I39" s="11">
        <f t="shared" si="21"/>
        <v>0</v>
      </c>
    </row>
    <row r="40" spans="2:9" ht="25.5" x14ac:dyDescent="0.25">
      <c r="B40" s="13" t="s">
        <v>65</v>
      </c>
      <c r="C40" s="14" t="s">
        <v>66</v>
      </c>
      <c r="D40" s="23">
        <f t="shared" ref="D40:D46" si="22">E40+F40+G40+H40+I40</f>
        <v>0</v>
      </c>
      <c r="E40" s="24"/>
      <c r="F40" s="24"/>
      <c r="G40" s="24"/>
      <c r="H40" s="24"/>
      <c r="I40" s="24"/>
    </row>
    <row r="41" spans="2:9" ht="25.5" x14ac:dyDescent="0.25">
      <c r="B41" s="13" t="s">
        <v>67</v>
      </c>
      <c r="C41" s="14" t="s">
        <v>68</v>
      </c>
      <c r="D41" s="23">
        <f t="shared" si="22"/>
        <v>0</v>
      </c>
      <c r="E41" s="16"/>
      <c r="F41" s="16"/>
      <c r="G41" s="16"/>
      <c r="H41" s="16"/>
      <c r="I41" s="16"/>
    </row>
    <row r="42" spans="2:9" ht="25.5" x14ac:dyDescent="0.25">
      <c r="B42" s="13" t="s">
        <v>69</v>
      </c>
      <c r="C42" s="14" t="s">
        <v>70</v>
      </c>
      <c r="D42" s="23">
        <f t="shared" si="22"/>
        <v>0</v>
      </c>
      <c r="E42" s="16"/>
      <c r="F42" s="16"/>
      <c r="G42" s="16"/>
      <c r="H42" s="16"/>
      <c r="I42" s="16"/>
    </row>
    <row r="43" spans="2:9" ht="38.25" x14ac:dyDescent="0.25">
      <c r="B43" s="13" t="s">
        <v>71</v>
      </c>
      <c r="C43" s="14" t="s">
        <v>72</v>
      </c>
      <c r="D43" s="23">
        <f t="shared" si="22"/>
        <v>0</v>
      </c>
      <c r="E43" s="16"/>
      <c r="F43" s="16"/>
      <c r="G43" s="16"/>
      <c r="H43" s="16"/>
      <c r="I43" s="16"/>
    </row>
    <row r="44" spans="2:9" ht="25.5" x14ac:dyDescent="0.25">
      <c r="B44" s="13" t="s">
        <v>73</v>
      </c>
      <c r="C44" s="14" t="s">
        <v>74</v>
      </c>
      <c r="D44" s="23">
        <f t="shared" si="22"/>
        <v>0</v>
      </c>
      <c r="E44" s="25"/>
      <c r="F44" s="25"/>
      <c r="G44" s="25"/>
      <c r="H44" s="25"/>
      <c r="I44" s="25"/>
    </row>
    <row r="45" spans="2:9" ht="25.5" x14ac:dyDescent="0.25">
      <c r="B45" s="13" t="s">
        <v>75</v>
      </c>
      <c r="C45" s="17" t="s">
        <v>76</v>
      </c>
      <c r="D45" s="26">
        <f t="shared" si="22"/>
        <v>0</v>
      </c>
      <c r="E45" s="27"/>
      <c r="F45" s="27"/>
      <c r="G45" s="27"/>
      <c r="H45" s="27"/>
      <c r="I45" s="27"/>
    </row>
    <row r="46" spans="2:9" ht="38.25" x14ac:dyDescent="0.25">
      <c r="B46" s="13" t="s">
        <v>77</v>
      </c>
      <c r="C46" s="17" t="s">
        <v>78</v>
      </c>
      <c r="D46" s="26">
        <f t="shared" si="22"/>
        <v>0</v>
      </c>
      <c r="E46" s="27"/>
      <c r="F46" s="27"/>
      <c r="G46" s="27"/>
      <c r="H46" s="27"/>
      <c r="I46" s="27"/>
    </row>
    <row r="47" spans="2:9" ht="25.5" x14ac:dyDescent="0.25">
      <c r="B47" s="9" t="s">
        <v>17</v>
      </c>
      <c r="C47" s="10" t="s">
        <v>79</v>
      </c>
      <c r="D47" s="12">
        <f>D48+D62+D61+D64+D67+D68+D69+D70+D71+D72</f>
        <v>0</v>
      </c>
      <c r="E47" s="12">
        <f t="shared" ref="E47:I47" si="23">E48+E62+E61+E64+E67+E68+E69+E70+E71+E72</f>
        <v>0</v>
      </c>
      <c r="F47" s="12">
        <f t="shared" si="23"/>
        <v>0</v>
      </c>
      <c r="G47" s="12">
        <f t="shared" si="23"/>
        <v>0</v>
      </c>
      <c r="H47" s="12">
        <f t="shared" si="23"/>
        <v>0</v>
      </c>
      <c r="I47" s="12">
        <f t="shared" si="23"/>
        <v>0</v>
      </c>
    </row>
    <row r="48" spans="2:9" x14ac:dyDescent="0.25">
      <c r="B48" s="9" t="s">
        <v>80</v>
      </c>
      <c r="C48" s="10" t="s">
        <v>81</v>
      </c>
      <c r="D48" s="11">
        <f>D49+D50+D51+D52+D53+D54+D55+D56+D59</f>
        <v>0</v>
      </c>
      <c r="E48" s="11">
        <f t="shared" ref="E48:I48" si="24">E49+E50+E51+E52+E53+E54+E55+E56+E59</f>
        <v>0</v>
      </c>
      <c r="F48" s="11">
        <f t="shared" si="24"/>
        <v>0</v>
      </c>
      <c r="G48" s="11">
        <f t="shared" si="24"/>
        <v>0</v>
      </c>
      <c r="H48" s="11">
        <f t="shared" si="24"/>
        <v>0</v>
      </c>
      <c r="I48" s="11">
        <f t="shared" si="24"/>
        <v>0</v>
      </c>
    </row>
    <row r="49" spans="2:9" x14ac:dyDescent="0.25">
      <c r="B49" s="13" t="s">
        <v>82</v>
      </c>
      <c r="C49" s="14" t="s">
        <v>83</v>
      </c>
      <c r="D49" s="15">
        <f>E49+F49+G49+H49+I49</f>
        <v>0</v>
      </c>
      <c r="E49" s="16"/>
      <c r="F49" s="16"/>
      <c r="G49" s="16"/>
      <c r="H49" s="16"/>
      <c r="I49" s="16"/>
    </row>
    <row r="50" spans="2:9" x14ac:dyDescent="0.25">
      <c r="B50" s="13" t="s">
        <v>84</v>
      </c>
      <c r="C50" s="14" t="s">
        <v>85</v>
      </c>
      <c r="D50" s="15">
        <f t="shared" ref="D50:D55" si="25">E50+F50+G50+H50+I50</f>
        <v>0</v>
      </c>
      <c r="E50" s="16"/>
      <c r="F50" s="16"/>
      <c r="G50" s="16"/>
      <c r="H50" s="16"/>
      <c r="I50" s="16"/>
    </row>
    <row r="51" spans="2:9" ht="25.5" x14ac:dyDescent="0.25">
      <c r="B51" s="13" t="s">
        <v>86</v>
      </c>
      <c r="C51" s="14" t="s">
        <v>87</v>
      </c>
      <c r="D51" s="15">
        <f t="shared" si="25"/>
        <v>0</v>
      </c>
      <c r="E51" s="16"/>
      <c r="F51" s="16"/>
      <c r="G51" s="16"/>
      <c r="H51" s="16"/>
      <c r="I51" s="16"/>
    </row>
    <row r="52" spans="2:9" x14ac:dyDescent="0.25">
      <c r="B52" s="13" t="s">
        <v>88</v>
      </c>
      <c r="C52" s="14" t="s">
        <v>89</v>
      </c>
      <c r="D52" s="15">
        <f t="shared" si="25"/>
        <v>0</v>
      </c>
      <c r="E52" s="16"/>
      <c r="F52" s="16"/>
      <c r="G52" s="16"/>
      <c r="H52" s="16"/>
      <c r="I52" s="16"/>
    </row>
    <row r="53" spans="2:9" x14ac:dyDescent="0.25">
      <c r="B53" s="13" t="s">
        <v>90</v>
      </c>
      <c r="C53" s="14" t="s">
        <v>91</v>
      </c>
      <c r="D53" s="15">
        <f t="shared" si="25"/>
        <v>0</v>
      </c>
      <c r="E53" s="16"/>
      <c r="F53" s="16"/>
      <c r="G53" s="16"/>
      <c r="H53" s="16"/>
      <c r="I53" s="16"/>
    </row>
    <row r="54" spans="2:9" x14ac:dyDescent="0.25">
      <c r="B54" s="13" t="s">
        <v>92</v>
      </c>
      <c r="C54" s="14" t="s">
        <v>93</v>
      </c>
      <c r="D54" s="15">
        <f t="shared" si="25"/>
        <v>0</v>
      </c>
      <c r="E54" s="16"/>
      <c r="F54" s="16"/>
      <c r="G54" s="16"/>
      <c r="H54" s="16"/>
      <c r="I54" s="16"/>
    </row>
    <row r="55" spans="2:9" ht="25.5" x14ac:dyDescent="0.25">
      <c r="B55" s="13" t="s">
        <v>94</v>
      </c>
      <c r="C55" s="14" t="s">
        <v>95</v>
      </c>
      <c r="D55" s="15">
        <f t="shared" si="25"/>
        <v>0</v>
      </c>
      <c r="E55" s="25"/>
      <c r="F55" s="25"/>
      <c r="G55" s="25"/>
      <c r="H55" s="25"/>
      <c r="I55" s="25"/>
    </row>
    <row r="56" spans="2:9" ht="38.25" x14ac:dyDescent="0.25">
      <c r="B56" s="9" t="s">
        <v>96</v>
      </c>
      <c r="C56" s="10" t="s">
        <v>97</v>
      </c>
      <c r="D56" s="12">
        <f>D57+D58</f>
        <v>0</v>
      </c>
      <c r="E56" s="12">
        <f t="shared" ref="E56:I56" si="26">ROUND(+E57+E58,1)</f>
        <v>0</v>
      </c>
      <c r="F56" s="12">
        <f t="shared" si="26"/>
        <v>0</v>
      </c>
      <c r="G56" s="12">
        <f t="shared" si="26"/>
        <v>0</v>
      </c>
      <c r="H56" s="12">
        <f t="shared" si="26"/>
        <v>0</v>
      </c>
      <c r="I56" s="12">
        <f t="shared" si="26"/>
        <v>0</v>
      </c>
    </row>
    <row r="57" spans="2:9" ht="38.25" x14ac:dyDescent="0.25">
      <c r="B57" s="13" t="s">
        <v>98</v>
      </c>
      <c r="C57" s="14" t="s">
        <v>99</v>
      </c>
      <c r="D57" s="15">
        <f>D107+D159+D191+D192+D209+D212</f>
        <v>0</v>
      </c>
      <c r="E57" s="15">
        <f>ROUND(+E107+E159+E191+E192+E209+E212,1)</f>
        <v>0</v>
      </c>
      <c r="F57" s="15">
        <f>ROUND(+F107+F159+F191+F192+F209+F212,1)</f>
        <v>0</v>
      </c>
      <c r="G57" s="15">
        <f>ROUND(+G107+G159+G191+G192+G209+G212,1)</f>
        <v>0</v>
      </c>
      <c r="H57" s="15">
        <f>ROUND(+H107+H159+H191+H192+H209+H212,1)</f>
        <v>0</v>
      </c>
      <c r="I57" s="15">
        <f>ROUND(+I107+I159+I191+I192+I209+I212,1)</f>
        <v>0</v>
      </c>
    </row>
    <row r="58" spans="2:9" ht="38.25" x14ac:dyDescent="0.25">
      <c r="B58" s="13" t="s">
        <v>100</v>
      </c>
      <c r="C58" s="14" t="s">
        <v>101</v>
      </c>
      <c r="D58" s="28">
        <f>E58+F58+F58+G58+H58+I58</f>
        <v>0</v>
      </c>
      <c r="E58" s="29"/>
      <c r="F58" s="29"/>
      <c r="G58" s="29"/>
      <c r="H58" s="29"/>
      <c r="I58" s="29"/>
    </row>
    <row r="59" spans="2:9" ht="38.25" x14ac:dyDescent="0.25">
      <c r="B59" s="13" t="s">
        <v>102</v>
      </c>
      <c r="C59" s="14" t="s">
        <v>103</v>
      </c>
      <c r="D59" s="28">
        <f>D60</f>
        <v>0</v>
      </c>
      <c r="E59" s="28">
        <f t="shared" ref="E59:I59" si="27">E60</f>
        <v>0</v>
      </c>
      <c r="F59" s="28">
        <f t="shared" si="27"/>
        <v>0</v>
      </c>
      <c r="G59" s="28">
        <f t="shared" si="27"/>
        <v>0</v>
      </c>
      <c r="H59" s="28">
        <f t="shared" si="27"/>
        <v>0</v>
      </c>
      <c r="I59" s="28">
        <f t="shared" si="27"/>
        <v>0</v>
      </c>
    </row>
    <row r="60" spans="2:9" ht="51" x14ac:dyDescent="0.25">
      <c r="B60" s="30" t="s">
        <v>104</v>
      </c>
      <c r="C60" s="14"/>
      <c r="D60" s="28">
        <f>E60+F60+G60+H60+I60</f>
        <v>0</v>
      </c>
      <c r="E60" s="16"/>
      <c r="F60" s="16"/>
      <c r="G60" s="16"/>
      <c r="H60" s="16"/>
      <c r="I60" s="16"/>
    </row>
    <row r="61" spans="2:9" x14ac:dyDescent="0.25">
      <c r="B61" s="9" t="s">
        <v>105</v>
      </c>
      <c r="C61" s="10" t="s">
        <v>106</v>
      </c>
      <c r="D61" s="31">
        <f>E61+F61+G61+H61+I61</f>
        <v>0</v>
      </c>
      <c r="E61" s="25"/>
      <c r="F61" s="25"/>
      <c r="G61" s="25"/>
      <c r="H61" s="25"/>
      <c r="I61" s="25"/>
    </row>
    <row r="62" spans="2:9" ht="25.5" x14ac:dyDescent="0.25">
      <c r="B62" s="9" t="s">
        <v>107</v>
      </c>
      <c r="C62" s="10" t="s">
        <v>108</v>
      </c>
      <c r="D62" s="11">
        <f t="shared" ref="D62:I62" si="28">+D63</f>
        <v>0</v>
      </c>
      <c r="E62" s="11">
        <f t="shared" si="28"/>
        <v>0</v>
      </c>
      <c r="F62" s="11">
        <f t="shared" si="28"/>
        <v>0</v>
      </c>
      <c r="G62" s="11">
        <f t="shared" si="28"/>
        <v>0</v>
      </c>
      <c r="H62" s="11">
        <f t="shared" si="28"/>
        <v>0</v>
      </c>
      <c r="I62" s="11">
        <f t="shared" si="28"/>
        <v>0</v>
      </c>
    </row>
    <row r="63" spans="2:9" x14ac:dyDescent="0.25">
      <c r="B63" s="13" t="s">
        <v>109</v>
      </c>
      <c r="C63" s="14" t="s">
        <v>110</v>
      </c>
      <c r="D63" s="23">
        <f>E63+F63+G63+H63+I63</f>
        <v>0</v>
      </c>
      <c r="E63" s="25"/>
      <c r="F63" s="25"/>
      <c r="G63" s="25"/>
      <c r="H63" s="25"/>
      <c r="I63" s="25"/>
    </row>
    <row r="64" spans="2:9" ht="25.5" x14ac:dyDescent="0.25">
      <c r="B64" s="9" t="s">
        <v>111</v>
      </c>
      <c r="C64" s="10" t="s">
        <v>112</v>
      </c>
      <c r="D64" s="12">
        <f t="shared" ref="D64:I64" si="29">D65+D66</f>
        <v>0</v>
      </c>
      <c r="E64" s="12">
        <f t="shared" si="29"/>
        <v>0</v>
      </c>
      <c r="F64" s="12">
        <f t="shared" si="29"/>
        <v>0</v>
      </c>
      <c r="G64" s="12">
        <f t="shared" si="29"/>
        <v>0</v>
      </c>
      <c r="H64" s="12">
        <f t="shared" si="29"/>
        <v>0</v>
      </c>
      <c r="I64" s="12">
        <f t="shared" si="29"/>
        <v>0</v>
      </c>
    </row>
    <row r="65" spans="2:9" ht="25.5" x14ac:dyDescent="0.25">
      <c r="B65" s="13" t="s">
        <v>113</v>
      </c>
      <c r="C65" s="14" t="s">
        <v>114</v>
      </c>
      <c r="D65" s="15">
        <f t="shared" ref="D65:D71" si="30">E65+F65+G65+H65+I65</f>
        <v>0</v>
      </c>
      <c r="E65" s="16"/>
      <c r="F65" s="16"/>
      <c r="G65" s="16"/>
      <c r="H65" s="16"/>
      <c r="I65" s="16"/>
    </row>
    <row r="66" spans="2:9" x14ac:dyDescent="0.25">
      <c r="B66" s="13" t="s">
        <v>115</v>
      </c>
      <c r="C66" s="14" t="s">
        <v>116</v>
      </c>
      <c r="D66" s="15">
        <f t="shared" si="30"/>
        <v>0</v>
      </c>
      <c r="E66" s="16"/>
      <c r="F66" s="16"/>
      <c r="G66" s="16"/>
      <c r="H66" s="16"/>
      <c r="I66" s="16"/>
    </row>
    <row r="67" spans="2:9" ht="25.5" x14ac:dyDescent="0.25">
      <c r="B67" s="9" t="s">
        <v>117</v>
      </c>
      <c r="C67" s="10" t="s">
        <v>118</v>
      </c>
      <c r="D67" s="12">
        <f t="shared" si="30"/>
        <v>0</v>
      </c>
      <c r="E67" s="25"/>
      <c r="F67" s="25"/>
      <c r="G67" s="25"/>
      <c r="H67" s="25"/>
      <c r="I67" s="25"/>
    </row>
    <row r="68" spans="2:9" ht="25.5" x14ac:dyDescent="0.25">
      <c r="B68" s="32" t="s">
        <v>119</v>
      </c>
      <c r="C68" s="10" t="s">
        <v>120</v>
      </c>
      <c r="D68" s="12">
        <f t="shared" si="30"/>
        <v>0</v>
      </c>
      <c r="E68" s="25"/>
      <c r="F68" s="25"/>
      <c r="G68" s="25"/>
      <c r="H68" s="25"/>
      <c r="I68" s="25"/>
    </row>
    <row r="69" spans="2:9" x14ac:dyDescent="0.25">
      <c r="B69" s="32" t="s">
        <v>121</v>
      </c>
      <c r="C69" s="10" t="s">
        <v>122</v>
      </c>
      <c r="D69" s="12">
        <f t="shared" si="30"/>
        <v>0</v>
      </c>
      <c r="E69" s="33"/>
      <c r="F69" s="33"/>
      <c r="G69" s="33"/>
      <c r="H69" s="33"/>
      <c r="I69" s="33"/>
    </row>
    <row r="70" spans="2:9" x14ac:dyDescent="0.25">
      <c r="B70" s="9" t="s">
        <v>123</v>
      </c>
      <c r="C70" s="10" t="s">
        <v>124</v>
      </c>
      <c r="D70" s="12">
        <f t="shared" si="30"/>
        <v>0</v>
      </c>
      <c r="E70" s="33"/>
      <c r="F70" s="33"/>
      <c r="G70" s="33"/>
      <c r="H70" s="33"/>
      <c r="I70" s="33"/>
    </row>
    <row r="71" spans="2:9" ht="89.25" x14ac:dyDescent="0.25">
      <c r="B71" s="9" t="s">
        <v>125</v>
      </c>
      <c r="C71" s="34" t="s">
        <v>126</v>
      </c>
      <c r="D71" s="22">
        <f t="shared" si="30"/>
        <v>0</v>
      </c>
      <c r="E71" s="27"/>
      <c r="F71" s="27"/>
      <c r="G71" s="27"/>
      <c r="H71" s="27"/>
      <c r="I71" s="27"/>
    </row>
    <row r="72" spans="2:9" x14ac:dyDescent="0.25">
      <c r="B72" s="9" t="s">
        <v>127</v>
      </c>
      <c r="C72" s="10" t="s">
        <v>128</v>
      </c>
      <c r="D72" s="12">
        <f t="shared" ref="D72:I72" si="31">+D73+D74</f>
        <v>0</v>
      </c>
      <c r="E72" s="12">
        <f t="shared" si="31"/>
        <v>0</v>
      </c>
      <c r="F72" s="12">
        <f t="shared" si="31"/>
        <v>0</v>
      </c>
      <c r="G72" s="12">
        <f t="shared" si="31"/>
        <v>0</v>
      </c>
      <c r="H72" s="12">
        <f t="shared" si="31"/>
        <v>0</v>
      </c>
      <c r="I72" s="12">
        <f t="shared" si="31"/>
        <v>0</v>
      </c>
    </row>
    <row r="73" spans="2:9" x14ac:dyDescent="0.25">
      <c r="B73" s="13" t="s">
        <v>129</v>
      </c>
      <c r="C73" s="14" t="s">
        <v>130</v>
      </c>
      <c r="D73" s="15">
        <f>E73+F73+G73+H73+I73</f>
        <v>0</v>
      </c>
      <c r="E73" s="16"/>
      <c r="F73" s="16"/>
      <c r="G73" s="16"/>
      <c r="H73" s="16"/>
      <c r="I73" s="16"/>
    </row>
    <row r="74" spans="2:9" ht="25.5" x14ac:dyDescent="0.25">
      <c r="B74" s="13" t="s">
        <v>131</v>
      </c>
      <c r="C74" s="14" t="s">
        <v>132</v>
      </c>
      <c r="D74" s="15">
        <f>E74+F74+G74+H74+I74</f>
        <v>0</v>
      </c>
      <c r="E74" s="35"/>
      <c r="F74" s="35"/>
      <c r="G74" s="35"/>
      <c r="H74" s="35"/>
      <c r="I74" s="35"/>
    </row>
    <row r="75" spans="2:9" x14ac:dyDescent="0.25">
      <c r="B75" s="9" t="s">
        <v>19</v>
      </c>
      <c r="C75" s="10" t="s">
        <v>133</v>
      </c>
      <c r="D75" s="12">
        <f t="shared" ref="D75:I76" si="32">D76</f>
        <v>0</v>
      </c>
      <c r="E75" s="12">
        <f t="shared" si="32"/>
        <v>0</v>
      </c>
      <c r="F75" s="12">
        <f t="shared" si="32"/>
        <v>0</v>
      </c>
      <c r="G75" s="12">
        <f t="shared" si="32"/>
        <v>0</v>
      </c>
      <c r="H75" s="12">
        <f t="shared" si="32"/>
        <v>0</v>
      </c>
      <c r="I75" s="12">
        <f t="shared" si="32"/>
        <v>0</v>
      </c>
    </row>
    <row r="76" spans="2:9" x14ac:dyDescent="0.25">
      <c r="B76" s="9" t="s">
        <v>134</v>
      </c>
      <c r="C76" s="10" t="s">
        <v>135</v>
      </c>
      <c r="D76" s="12">
        <f t="shared" si="32"/>
        <v>0</v>
      </c>
      <c r="E76" s="12">
        <f t="shared" si="32"/>
        <v>0</v>
      </c>
      <c r="F76" s="12">
        <f t="shared" si="32"/>
        <v>0</v>
      </c>
      <c r="G76" s="12">
        <f t="shared" si="32"/>
        <v>0</v>
      </c>
      <c r="H76" s="12">
        <f t="shared" si="32"/>
        <v>0</v>
      </c>
      <c r="I76" s="12">
        <f t="shared" si="32"/>
        <v>0</v>
      </c>
    </row>
    <row r="77" spans="2:9" ht="25.5" x14ac:dyDescent="0.25">
      <c r="B77" s="13" t="s">
        <v>136</v>
      </c>
      <c r="C77" s="14" t="s">
        <v>137</v>
      </c>
      <c r="D77" s="15">
        <f>E77+F77+G77+H77+I77</f>
        <v>0</v>
      </c>
      <c r="E77" s="16"/>
      <c r="F77" s="16"/>
      <c r="G77" s="16"/>
      <c r="H77" s="16"/>
      <c r="I77" s="16"/>
    </row>
    <row r="78" spans="2:9" ht="63.75" x14ac:dyDescent="0.25">
      <c r="B78" s="9" t="s">
        <v>21</v>
      </c>
      <c r="C78" s="36" t="s">
        <v>138</v>
      </c>
      <c r="D78" s="12">
        <f t="shared" ref="D78:I79" si="33">+D79</f>
        <v>0</v>
      </c>
      <c r="E78" s="12">
        <f t="shared" si="33"/>
        <v>0</v>
      </c>
      <c r="F78" s="12">
        <f t="shared" si="33"/>
        <v>0</v>
      </c>
      <c r="G78" s="12">
        <f t="shared" si="33"/>
        <v>0</v>
      </c>
      <c r="H78" s="12">
        <f t="shared" si="33"/>
        <v>0</v>
      </c>
      <c r="I78" s="12">
        <f t="shared" si="33"/>
        <v>0</v>
      </c>
    </row>
    <row r="79" spans="2:9" ht="25.5" x14ac:dyDescent="0.25">
      <c r="B79" s="37" t="s">
        <v>139</v>
      </c>
      <c r="C79" s="36" t="s">
        <v>140</v>
      </c>
      <c r="D79" s="12">
        <f t="shared" si="33"/>
        <v>0</v>
      </c>
      <c r="E79" s="12">
        <f t="shared" si="33"/>
        <v>0</v>
      </c>
      <c r="F79" s="12">
        <f t="shared" si="33"/>
        <v>0</v>
      </c>
      <c r="G79" s="12">
        <f t="shared" si="33"/>
        <v>0</v>
      </c>
      <c r="H79" s="12">
        <f t="shared" si="33"/>
        <v>0</v>
      </c>
      <c r="I79" s="12">
        <f t="shared" si="33"/>
        <v>0</v>
      </c>
    </row>
    <row r="80" spans="2:9" ht="89.25" x14ac:dyDescent="0.25">
      <c r="B80" s="9" t="s">
        <v>141</v>
      </c>
      <c r="C80" s="10" t="s">
        <v>142</v>
      </c>
      <c r="D80" s="12">
        <f>D81+D82+D83+D84+D88+D89+D90+D91+D92</f>
        <v>0</v>
      </c>
      <c r="E80" s="12">
        <f t="shared" ref="E80:I80" si="34">E81+E82+E83+E84+E88+E89+E90+E91+E92+E93</f>
        <v>0</v>
      </c>
      <c r="F80" s="12">
        <f t="shared" si="34"/>
        <v>0</v>
      </c>
      <c r="G80" s="12">
        <f t="shared" si="34"/>
        <v>0</v>
      </c>
      <c r="H80" s="12">
        <f t="shared" si="34"/>
        <v>0</v>
      </c>
      <c r="I80" s="12">
        <f t="shared" si="34"/>
        <v>0</v>
      </c>
    </row>
    <row r="81" spans="2:9" ht="89.25" x14ac:dyDescent="0.25">
      <c r="B81" s="38" t="s">
        <v>143</v>
      </c>
      <c r="C81" s="34"/>
      <c r="D81" s="18">
        <f>E81+F81+G81+H81+I81</f>
        <v>0</v>
      </c>
      <c r="E81" s="19">
        <v>0</v>
      </c>
      <c r="F81" s="19"/>
      <c r="G81" s="19"/>
      <c r="H81" s="19"/>
      <c r="I81" s="19"/>
    </row>
    <row r="82" spans="2:9" ht="89.25" x14ac:dyDescent="0.25">
      <c r="B82" s="38" t="s">
        <v>144</v>
      </c>
      <c r="C82" s="34"/>
      <c r="D82" s="18">
        <f>E82+F82+G82+H82+I82</f>
        <v>0</v>
      </c>
      <c r="E82" s="19"/>
      <c r="F82" s="19"/>
      <c r="G82" s="19"/>
      <c r="H82" s="19"/>
      <c r="I82" s="19"/>
    </row>
    <row r="83" spans="2:9" ht="89.25" x14ac:dyDescent="0.25">
      <c r="B83" s="39" t="s">
        <v>145</v>
      </c>
      <c r="C83" s="34"/>
      <c r="D83" s="18">
        <f>E83+F83+G83+H83+I83</f>
        <v>0</v>
      </c>
      <c r="E83" s="19"/>
      <c r="F83" s="19"/>
      <c r="G83" s="19"/>
      <c r="H83" s="19"/>
      <c r="I83" s="19"/>
    </row>
    <row r="84" spans="2:9" ht="114.75" x14ac:dyDescent="0.25">
      <c r="B84" s="40" t="s">
        <v>146</v>
      </c>
      <c r="C84" s="34"/>
      <c r="D84" s="22">
        <f>+D85+D86</f>
        <v>0</v>
      </c>
      <c r="E84" s="22">
        <f t="shared" ref="E84:I84" si="35">+E85+E86</f>
        <v>0</v>
      </c>
      <c r="F84" s="22">
        <f t="shared" si="35"/>
        <v>0</v>
      </c>
      <c r="G84" s="22">
        <f t="shared" si="35"/>
        <v>0</v>
      </c>
      <c r="H84" s="22">
        <f t="shared" si="35"/>
        <v>0</v>
      </c>
      <c r="I84" s="22">
        <f t="shared" si="35"/>
        <v>0</v>
      </c>
    </row>
    <row r="85" spans="2:9" ht="216.75" x14ac:dyDescent="0.25">
      <c r="B85" s="39" t="s">
        <v>147</v>
      </c>
      <c r="C85" s="34"/>
      <c r="D85" s="18">
        <f>E85+F85+G85+H85+I85</f>
        <v>0</v>
      </c>
      <c r="E85" s="19">
        <v>0</v>
      </c>
      <c r="F85" s="19"/>
      <c r="G85" s="19"/>
      <c r="H85" s="19"/>
      <c r="I85" s="19"/>
    </row>
    <row r="86" spans="2:9" ht="191.25" x14ac:dyDescent="0.25">
      <c r="B86" s="39" t="s">
        <v>148</v>
      </c>
      <c r="C86" s="34"/>
      <c r="D86" s="18">
        <f>E86+F86+G86+H86+I86</f>
        <v>0</v>
      </c>
      <c r="E86" s="19">
        <v>0</v>
      </c>
      <c r="F86" s="19"/>
      <c r="G86" s="19"/>
      <c r="H86" s="19"/>
      <c r="I86" s="19"/>
    </row>
    <row r="87" spans="2:9" ht="127.5" x14ac:dyDescent="0.25">
      <c r="B87" s="39" t="s">
        <v>149</v>
      </c>
      <c r="C87" s="34"/>
      <c r="D87" s="18">
        <f>E87+F87+G87+H87+I87</f>
        <v>0</v>
      </c>
      <c r="E87" s="19"/>
      <c r="F87" s="19"/>
      <c r="G87" s="19"/>
      <c r="H87" s="19"/>
      <c r="I87" s="19"/>
    </row>
    <row r="88" spans="2:9" ht="39" x14ac:dyDescent="0.25">
      <c r="B88" s="41" t="s">
        <v>150</v>
      </c>
      <c r="C88" s="42"/>
      <c r="D88" s="43">
        <f>D89+D90+D91+D92+D93</f>
        <v>0</v>
      </c>
      <c r="E88" s="43">
        <f t="shared" ref="E88:I88" si="36">E89+E90+E91+E92+E93</f>
        <v>0</v>
      </c>
      <c r="F88" s="43">
        <f t="shared" si="36"/>
        <v>0</v>
      </c>
      <c r="G88" s="43">
        <f t="shared" si="36"/>
        <v>0</v>
      </c>
      <c r="H88" s="43">
        <f t="shared" si="36"/>
        <v>0</v>
      </c>
      <c r="I88" s="43">
        <f t="shared" si="36"/>
        <v>0</v>
      </c>
    </row>
    <row r="89" spans="2:9" ht="39" x14ac:dyDescent="0.25">
      <c r="B89" s="41" t="s">
        <v>151</v>
      </c>
      <c r="C89" s="42"/>
      <c r="D89" s="43">
        <f>E89+F89+G89+H89+I89</f>
        <v>0</v>
      </c>
      <c r="E89" s="44"/>
      <c r="F89" s="44"/>
      <c r="G89" s="44"/>
      <c r="H89" s="44"/>
      <c r="I89" s="44"/>
    </row>
    <row r="90" spans="2:9" ht="39" x14ac:dyDescent="0.25">
      <c r="B90" s="41" t="s">
        <v>152</v>
      </c>
      <c r="C90" s="42"/>
      <c r="D90" s="43">
        <f t="shared" ref="D90:D93" si="37">E90+F90+G90+H90+I90</f>
        <v>0</v>
      </c>
      <c r="E90" s="44"/>
      <c r="F90" s="44"/>
      <c r="G90" s="44"/>
      <c r="H90" s="44"/>
      <c r="I90" s="44"/>
    </row>
    <row r="91" spans="2:9" ht="39" x14ac:dyDescent="0.25">
      <c r="B91" s="41" t="s">
        <v>153</v>
      </c>
      <c r="C91" s="42"/>
      <c r="D91" s="43">
        <f t="shared" si="37"/>
        <v>0</v>
      </c>
      <c r="E91" s="44"/>
      <c r="F91" s="44"/>
      <c r="G91" s="44"/>
      <c r="H91" s="44"/>
      <c r="I91" s="44"/>
    </row>
    <row r="92" spans="2:9" ht="39" x14ac:dyDescent="0.25">
      <c r="B92" s="41" t="s">
        <v>154</v>
      </c>
      <c r="C92" s="42"/>
      <c r="D92" s="43">
        <f t="shared" si="37"/>
        <v>0</v>
      </c>
      <c r="E92" s="44">
        <v>0</v>
      </c>
      <c r="F92" s="44"/>
      <c r="G92" s="44"/>
      <c r="H92" s="44"/>
      <c r="I92" s="44"/>
    </row>
    <row r="93" spans="2:9" ht="39" x14ac:dyDescent="0.25">
      <c r="B93" s="41" t="s">
        <v>155</v>
      </c>
      <c r="C93" s="42"/>
      <c r="D93" s="43">
        <f t="shared" si="37"/>
        <v>0</v>
      </c>
      <c r="E93" s="44">
        <v>0</v>
      </c>
      <c r="F93" s="44"/>
      <c r="G93" s="44"/>
      <c r="H93" s="44"/>
      <c r="I93" s="44"/>
    </row>
    <row r="94" spans="2:9" ht="25.5" x14ac:dyDescent="0.25">
      <c r="B94" s="37" t="s">
        <v>25</v>
      </c>
      <c r="C94" s="45" t="s">
        <v>156</v>
      </c>
      <c r="D94" s="22">
        <f>D95+D96</f>
        <v>0</v>
      </c>
      <c r="E94" s="22">
        <f t="shared" ref="E94:I94" si="38">E95+E96</f>
        <v>0</v>
      </c>
      <c r="F94" s="22">
        <f t="shared" si="38"/>
        <v>0</v>
      </c>
      <c r="G94" s="22">
        <f t="shared" si="38"/>
        <v>0</v>
      </c>
      <c r="H94" s="22">
        <f t="shared" si="38"/>
        <v>0</v>
      </c>
      <c r="I94" s="22">
        <f t="shared" si="38"/>
        <v>0</v>
      </c>
    </row>
    <row r="95" spans="2:9" x14ac:dyDescent="0.25">
      <c r="B95" s="13" t="s">
        <v>157</v>
      </c>
      <c r="C95" s="46" t="s">
        <v>158</v>
      </c>
      <c r="D95" s="18">
        <f>E95+F95+G95+H95+I95</f>
        <v>0</v>
      </c>
      <c r="E95" s="19"/>
      <c r="F95" s="19"/>
      <c r="G95" s="19"/>
      <c r="H95" s="19"/>
      <c r="I95" s="19"/>
    </row>
    <row r="96" spans="2:9" ht="38.25" x14ac:dyDescent="0.25">
      <c r="B96" s="47" t="s">
        <v>159</v>
      </c>
      <c r="C96" s="48" t="s">
        <v>160</v>
      </c>
      <c r="D96" s="18">
        <f>E96+F96+G96+H96+I96</f>
        <v>0</v>
      </c>
      <c r="E96" s="19"/>
      <c r="F96" s="19"/>
      <c r="G96" s="19"/>
      <c r="H96" s="19"/>
      <c r="I96" s="19"/>
    </row>
    <row r="97" spans="2:9" ht="25.5" x14ac:dyDescent="0.25">
      <c r="B97" s="9" t="s">
        <v>27</v>
      </c>
      <c r="C97" s="34" t="s">
        <v>161</v>
      </c>
      <c r="D97" s="49">
        <f>D98</f>
        <v>0</v>
      </c>
      <c r="E97" s="49">
        <f t="shared" ref="E97:I97" si="39">E98</f>
        <v>0</v>
      </c>
      <c r="F97" s="49">
        <f t="shared" si="39"/>
        <v>0</v>
      </c>
      <c r="G97" s="49">
        <f t="shared" si="39"/>
        <v>0</v>
      </c>
      <c r="H97" s="49">
        <f t="shared" si="39"/>
        <v>0</v>
      </c>
      <c r="I97" s="49">
        <f t="shared" si="39"/>
        <v>0</v>
      </c>
    </row>
    <row r="98" spans="2:9" ht="25.5" x14ac:dyDescent="0.25">
      <c r="B98" s="9" t="s">
        <v>162</v>
      </c>
      <c r="C98" s="10" t="s">
        <v>163</v>
      </c>
      <c r="D98" s="12">
        <f>D99+D104</f>
        <v>0</v>
      </c>
      <c r="E98" s="12">
        <f t="shared" ref="E98:I98" si="40">E99+E104</f>
        <v>0</v>
      </c>
      <c r="F98" s="12">
        <f t="shared" si="40"/>
        <v>0</v>
      </c>
      <c r="G98" s="12">
        <f t="shared" si="40"/>
        <v>0</v>
      </c>
      <c r="H98" s="12">
        <f t="shared" si="40"/>
        <v>0</v>
      </c>
      <c r="I98" s="12">
        <f t="shared" si="40"/>
        <v>0</v>
      </c>
    </row>
    <row r="99" spans="2:9" x14ac:dyDescent="0.25">
      <c r="B99" s="9" t="s">
        <v>164</v>
      </c>
      <c r="C99" s="10" t="s">
        <v>165</v>
      </c>
      <c r="D99" s="12">
        <f>D100+D101+D102+D103</f>
        <v>0</v>
      </c>
      <c r="E99" s="12">
        <f t="shared" ref="E99:I99" si="41">E100+E101+E102+E103</f>
        <v>0</v>
      </c>
      <c r="F99" s="12">
        <f t="shared" si="41"/>
        <v>0</v>
      </c>
      <c r="G99" s="12">
        <f t="shared" si="41"/>
        <v>0</v>
      </c>
      <c r="H99" s="12">
        <f t="shared" si="41"/>
        <v>0</v>
      </c>
      <c r="I99" s="12">
        <f t="shared" si="41"/>
        <v>0</v>
      </c>
    </row>
    <row r="100" spans="2:9" x14ac:dyDescent="0.25">
      <c r="B100" s="13" t="s">
        <v>166</v>
      </c>
      <c r="C100" s="14" t="s">
        <v>167</v>
      </c>
      <c r="D100" s="15">
        <f t="shared" ref="D100:D105" si="42">E100+F100+G100+H100+I100</f>
        <v>0</v>
      </c>
      <c r="E100" s="16"/>
      <c r="F100" s="16"/>
      <c r="G100" s="16"/>
      <c r="H100" s="16"/>
      <c r="I100" s="16"/>
    </row>
    <row r="101" spans="2:9" ht="25.5" x14ac:dyDescent="0.25">
      <c r="B101" s="50" t="s">
        <v>168</v>
      </c>
      <c r="C101" s="51" t="s">
        <v>169</v>
      </c>
      <c r="D101" s="15">
        <f t="shared" si="42"/>
        <v>0</v>
      </c>
      <c r="E101" s="16"/>
      <c r="F101" s="16"/>
      <c r="G101" s="16"/>
      <c r="H101" s="16"/>
      <c r="I101" s="16"/>
    </row>
    <row r="102" spans="2:9" ht="38.25" x14ac:dyDescent="0.25">
      <c r="B102" s="52" t="s">
        <v>170</v>
      </c>
      <c r="C102" s="51" t="s">
        <v>171</v>
      </c>
      <c r="D102" s="15">
        <f t="shared" si="42"/>
        <v>0</v>
      </c>
      <c r="E102" s="16"/>
      <c r="F102" s="16"/>
      <c r="G102" s="16"/>
      <c r="H102" s="16"/>
      <c r="I102" s="16"/>
    </row>
    <row r="103" spans="2:9" x14ac:dyDescent="0.25">
      <c r="B103" s="13" t="s">
        <v>172</v>
      </c>
      <c r="C103" s="14" t="s">
        <v>173</v>
      </c>
      <c r="D103" s="15">
        <f t="shared" si="42"/>
        <v>0</v>
      </c>
      <c r="E103" s="16"/>
      <c r="F103" s="16"/>
      <c r="G103" s="16"/>
      <c r="H103" s="16"/>
      <c r="I103" s="16"/>
    </row>
    <row r="104" spans="2:9" ht="25.5" x14ac:dyDescent="0.25">
      <c r="B104" s="9" t="s">
        <v>174</v>
      </c>
      <c r="C104" s="10" t="s">
        <v>175</v>
      </c>
      <c r="D104" s="12">
        <f t="shared" si="42"/>
        <v>0</v>
      </c>
      <c r="E104" s="33"/>
      <c r="F104" s="33"/>
      <c r="G104" s="33"/>
      <c r="H104" s="33"/>
      <c r="I104" s="33"/>
    </row>
    <row r="105" spans="2:9" x14ac:dyDescent="0.25">
      <c r="B105" s="37" t="s">
        <v>176</v>
      </c>
      <c r="C105" s="36" t="s">
        <v>38</v>
      </c>
      <c r="D105" s="12">
        <f t="shared" si="42"/>
        <v>0</v>
      </c>
      <c r="E105" s="33"/>
      <c r="F105" s="33"/>
      <c r="G105" s="33"/>
      <c r="H105" s="33"/>
      <c r="I105" s="33"/>
    </row>
    <row r="106" spans="2:9" ht="25.5" x14ac:dyDescent="0.25">
      <c r="B106" s="9" t="s">
        <v>177</v>
      </c>
      <c r="C106" s="10" t="s">
        <v>178</v>
      </c>
      <c r="D106" s="12">
        <f>D26+D23+D47+D75+D78-D57-D105+D94</f>
        <v>0</v>
      </c>
      <c r="E106" s="12">
        <f t="shared" ref="E106:I106" si="43">E26+E23+E47+E75+E78-E57-E105+E94</f>
        <v>0</v>
      </c>
      <c r="F106" s="12">
        <f t="shared" si="43"/>
        <v>0</v>
      </c>
      <c r="G106" s="12">
        <f t="shared" si="43"/>
        <v>0</v>
      </c>
      <c r="H106" s="12">
        <f t="shared" si="43"/>
        <v>0</v>
      </c>
      <c r="I106" s="12">
        <f t="shared" si="43"/>
        <v>0</v>
      </c>
    </row>
    <row r="107" spans="2:9" ht="51" x14ac:dyDescent="0.25">
      <c r="B107" s="9" t="s">
        <v>179</v>
      </c>
      <c r="C107" s="10" t="s">
        <v>180</v>
      </c>
      <c r="D107" s="53">
        <f t="shared" ref="D107:I107" si="44">D108+D123+D139+D154+D158</f>
        <v>0</v>
      </c>
      <c r="E107" s="53">
        <f t="shared" si="44"/>
        <v>0</v>
      </c>
      <c r="F107" s="53">
        <f t="shared" si="44"/>
        <v>0</v>
      </c>
      <c r="G107" s="53">
        <f t="shared" si="44"/>
        <v>0</v>
      </c>
      <c r="H107" s="53">
        <f t="shared" si="44"/>
        <v>0</v>
      </c>
      <c r="I107" s="53">
        <f t="shared" si="44"/>
        <v>0</v>
      </c>
    </row>
    <row r="108" spans="2:9" ht="38.25" x14ac:dyDescent="0.25">
      <c r="B108" s="9" t="s">
        <v>181</v>
      </c>
      <c r="C108" s="10" t="s">
        <v>182</v>
      </c>
      <c r="D108" s="12">
        <f>+D109+D110+D111+D112+D113+D114+D117</f>
        <v>0</v>
      </c>
      <c r="E108" s="12">
        <f t="shared" ref="E108:I108" si="45">+E109+E110+E111+E112+E113+E114+E117</f>
        <v>0</v>
      </c>
      <c r="F108" s="12">
        <f t="shared" si="45"/>
        <v>0</v>
      </c>
      <c r="G108" s="12">
        <f t="shared" si="45"/>
        <v>0</v>
      </c>
      <c r="H108" s="12">
        <f t="shared" si="45"/>
        <v>0</v>
      </c>
      <c r="I108" s="12">
        <f t="shared" si="45"/>
        <v>0</v>
      </c>
    </row>
    <row r="109" spans="2:9" x14ac:dyDescent="0.25">
      <c r="B109" s="54" t="s">
        <v>183</v>
      </c>
      <c r="C109" s="14"/>
      <c r="D109" s="15">
        <f>E109+F109+G109+H109+I109</f>
        <v>0</v>
      </c>
      <c r="E109" s="16">
        <v>0</v>
      </c>
      <c r="F109" s="16"/>
      <c r="G109" s="16"/>
      <c r="H109" s="16"/>
      <c r="I109" s="16"/>
    </row>
    <row r="110" spans="2:9" ht="89.25" x14ac:dyDescent="0.25">
      <c r="B110" s="54" t="s">
        <v>184</v>
      </c>
      <c r="C110" s="14"/>
      <c r="D110" s="15">
        <f>E110+F110+G110+H110+I110</f>
        <v>0</v>
      </c>
      <c r="E110" s="16"/>
      <c r="F110" s="16"/>
      <c r="G110" s="16"/>
      <c r="H110" s="16"/>
      <c r="I110" s="16"/>
    </row>
    <row r="111" spans="2:9" ht="165.75" x14ac:dyDescent="0.25">
      <c r="B111" s="54" t="s">
        <v>185</v>
      </c>
      <c r="C111" s="14"/>
      <c r="D111" s="15">
        <f>E111+F111+G111+H111+I111</f>
        <v>0</v>
      </c>
      <c r="E111" s="16"/>
      <c r="F111" s="16"/>
      <c r="G111" s="16"/>
      <c r="H111" s="16"/>
      <c r="I111" s="16"/>
    </row>
    <row r="112" spans="2:9" ht="114.75" x14ac:dyDescent="0.25">
      <c r="B112" s="55" t="s">
        <v>186</v>
      </c>
      <c r="C112" s="17"/>
      <c r="D112" s="18">
        <f>E112+F112+G112+H112+I112</f>
        <v>0</v>
      </c>
      <c r="E112" s="19">
        <v>0</v>
      </c>
      <c r="F112" s="19"/>
      <c r="G112" s="19"/>
      <c r="H112" s="19"/>
      <c r="I112" s="19"/>
    </row>
    <row r="113" spans="2:9" x14ac:dyDescent="0.25">
      <c r="B113" s="54" t="s">
        <v>187</v>
      </c>
      <c r="C113" s="17"/>
      <c r="D113" s="18">
        <f>E113+F113+G113+H113+I113</f>
        <v>0</v>
      </c>
      <c r="E113" s="19"/>
      <c r="F113" s="19"/>
      <c r="G113" s="19"/>
      <c r="H113" s="19"/>
      <c r="I113" s="19"/>
    </row>
    <row r="114" spans="2:9" ht="25.5" x14ac:dyDescent="0.25">
      <c r="B114" s="54" t="s">
        <v>188</v>
      </c>
      <c r="C114" s="14"/>
      <c r="D114" s="15">
        <f>D115+D116</f>
        <v>0</v>
      </c>
      <c r="E114" s="15">
        <f t="shared" ref="E114:I114" si="46">E115+E116</f>
        <v>0</v>
      </c>
      <c r="F114" s="15">
        <f t="shared" si="46"/>
        <v>0</v>
      </c>
      <c r="G114" s="15">
        <f t="shared" si="46"/>
        <v>0</v>
      </c>
      <c r="H114" s="15">
        <f t="shared" si="46"/>
        <v>0</v>
      </c>
      <c r="I114" s="15">
        <f t="shared" si="46"/>
        <v>0</v>
      </c>
    </row>
    <row r="115" spans="2:9" x14ac:dyDescent="0.25">
      <c r="B115" s="54" t="s">
        <v>183</v>
      </c>
      <c r="C115" s="14"/>
      <c r="D115" s="15">
        <f>E115+F115+G115+H115+I115</f>
        <v>0</v>
      </c>
      <c r="E115" s="16"/>
      <c r="F115" s="16"/>
      <c r="G115" s="16"/>
      <c r="H115" s="16"/>
      <c r="I115" s="16"/>
    </row>
    <row r="116" spans="2:9" ht="165.75" x14ac:dyDescent="0.25">
      <c r="B116" s="54" t="s">
        <v>185</v>
      </c>
      <c r="C116" s="14"/>
      <c r="D116" s="15">
        <f>E116+F116+G116+H116+I116</f>
        <v>0</v>
      </c>
      <c r="E116" s="16"/>
      <c r="F116" s="16"/>
      <c r="G116" s="16"/>
      <c r="H116" s="16"/>
      <c r="I116" s="16"/>
    </row>
    <row r="117" spans="2:9" ht="25.5" x14ac:dyDescent="0.25">
      <c r="B117" s="54" t="s">
        <v>189</v>
      </c>
      <c r="C117" s="56"/>
      <c r="D117" s="56">
        <f t="shared" ref="D117:I117" si="47">D118+D121+D122</f>
        <v>0</v>
      </c>
      <c r="E117" s="56">
        <f t="shared" si="47"/>
        <v>0</v>
      </c>
      <c r="F117" s="56">
        <f t="shared" si="47"/>
        <v>0</v>
      </c>
      <c r="G117" s="56">
        <f t="shared" si="47"/>
        <v>0</v>
      </c>
      <c r="H117" s="56">
        <f t="shared" si="47"/>
        <v>0</v>
      </c>
      <c r="I117" s="56">
        <f t="shared" si="47"/>
        <v>0</v>
      </c>
    </row>
    <row r="118" spans="2:9" ht="63.75" x14ac:dyDescent="0.25">
      <c r="B118" s="54" t="s">
        <v>190</v>
      </c>
      <c r="C118" s="14"/>
      <c r="D118" s="15">
        <f>D119+D120</f>
        <v>0</v>
      </c>
      <c r="E118" s="15">
        <f t="shared" ref="E118:I118" si="48">E119+E120</f>
        <v>0</v>
      </c>
      <c r="F118" s="15">
        <f t="shared" si="48"/>
        <v>0</v>
      </c>
      <c r="G118" s="15">
        <f t="shared" si="48"/>
        <v>0</v>
      </c>
      <c r="H118" s="15">
        <f t="shared" si="48"/>
        <v>0</v>
      </c>
      <c r="I118" s="15">
        <f t="shared" si="48"/>
        <v>0</v>
      </c>
    </row>
    <row r="119" spans="2:9" x14ac:dyDescent="0.25">
      <c r="B119" s="54" t="s">
        <v>183</v>
      </c>
      <c r="C119" s="14"/>
      <c r="D119" s="15">
        <f>E119+F119+G119+H119+I119</f>
        <v>0</v>
      </c>
      <c r="E119" s="16">
        <v>0</v>
      </c>
      <c r="F119" s="16"/>
      <c r="G119" s="16"/>
      <c r="H119" s="16"/>
      <c r="I119" s="16"/>
    </row>
    <row r="120" spans="2:9" ht="165.75" x14ac:dyDescent="0.25">
      <c r="B120" s="54" t="s">
        <v>185</v>
      </c>
      <c r="C120" s="14"/>
      <c r="D120" s="15">
        <f>E120+F120+G120+H120+I120</f>
        <v>0</v>
      </c>
      <c r="E120" s="16"/>
      <c r="F120" s="16"/>
      <c r="G120" s="16"/>
      <c r="H120" s="16"/>
      <c r="I120" s="16"/>
    </row>
    <row r="121" spans="2:9" ht="140.25" x14ac:dyDescent="0.25">
      <c r="B121" s="54" t="s">
        <v>191</v>
      </c>
      <c r="C121" s="14"/>
      <c r="D121" s="15">
        <f>E121+F121+G121+H121+I121</f>
        <v>0</v>
      </c>
      <c r="E121" s="16">
        <v>0</v>
      </c>
      <c r="F121" s="16">
        <v>0</v>
      </c>
      <c r="G121" s="16"/>
      <c r="H121" s="16"/>
      <c r="I121" s="16"/>
    </row>
    <row r="122" spans="2:9" ht="140.25" x14ac:dyDescent="0.25">
      <c r="B122" s="54" t="s">
        <v>192</v>
      </c>
      <c r="C122" s="14"/>
      <c r="D122" s="15">
        <f>E122+F122+G122+H122+I122</f>
        <v>0</v>
      </c>
      <c r="E122" s="16">
        <v>0</v>
      </c>
      <c r="F122" s="16">
        <v>0</v>
      </c>
      <c r="G122" s="16"/>
      <c r="H122" s="16"/>
      <c r="I122" s="16"/>
    </row>
    <row r="123" spans="2:9" ht="76.5" x14ac:dyDescent="0.25">
      <c r="B123" s="32" t="s">
        <v>193</v>
      </c>
      <c r="C123" s="10" t="s">
        <v>194</v>
      </c>
      <c r="D123" s="12">
        <f t="shared" ref="D123:I123" si="49">+D124+D125+D126+D127+D128+D129+D130+D131+D132</f>
        <v>0</v>
      </c>
      <c r="E123" s="12">
        <f t="shared" si="49"/>
        <v>0</v>
      </c>
      <c r="F123" s="12">
        <f t="shared" si="49"/>
        <v>0</v>
      </c>
      <c r="G123" s="12">
        <f t="shared" si="49"/>
        <v>0</v>
      </c>
      <c r="H123" s="12">
        <f t="shared" si="49"/>
        <v>0</v>
      </c>
      <c r="I123" s="12">
        <f t="shared" si="49"/>
        <v>0</v>
      </c>
    </row>
    <row r="124" spans="2:9" ht="38.25" x14ac:dyDescent="0.25">
      <c r="B124" s="57" t="s">
        <v>195</v>
      </c>
      <c r="C124" s="14"/>
      <c r="D124" s="23">
        <f t="shared" ref="D124:D131" si="50">E124+F124+G124+H124+I124</f>
        <v>0</v>
      </c>
      <c r="E124" s="58">
        <v>0</v>
      </c>
      <c r="F124" s="25">
        <v>0</v>
      </c>
      <c r="G124" s="25"/>
      <c r="H124" s="25"/>
      <c r="I124" s="25"/>
    </row>
    <row r="125" spans="2:9" ht="38.25" x14ac:dyDescent="0.25">
      <c r="B125" s="57" t="s">
        <v>196</v>
      </c>
      <c r="C125" s="14"/>
      <c r="D125" s="23">
        <f t="shared" si="50"/>
        <v>0</v>
      </c>
      <c r="E125" s="16">
        <v>0</v>
      </c>
      <c r="F125" s="35">
        <v>0</v>
      </c>
      <c r="G125" s="35"/>
      <c r="H125" s="35"/>
      <c r="I125" s="35"/>
    </row>
    <row r="126" spans="2:9" ht="38.25" x14ac:dyDescent="0.25">
      <c r="B126" s="57" t="s">
        <v>197</v>
      </c>
      <c r="C126" s="14"/>
      <c r="D126" s="23">
        <f t="shared" si="50"/>
        <v>0</v>
      </c>
      <c r="E126" s="16">
        <v>0</v>
      </c>
      <c r="F126" s="16">
        <v>0</v>
      </c>
      <c r="G126" s="16"/>
      <c r="H126" s="16"/>
      <c r="I126" s="16"/>
    </row>
    <row r="127" spans="2:9" ht="25.5" x14ac:dyDescent="0.25">
      <c r="B127" s="57" t="s">
        <v>198</v>
      </c>
      <c r="C127" s="14"/>
      <c r="D127" s="23">
        <f t="shared" si="50"/>
        <v>0</v>
      </c>
      <c r="E127" s="16">
        <v>0</v>
      </c>
      <c r="F127" s="16"/>
      <c r="G127" s="16"/>
      <c r="H127" s="16"/>
      <c r="I127" s="16"/>
    </row>
    <row r="128" spans="2:9" ht="25.5" x14ac:dyDescent="0.25">
      <c r="B128" s="57" t="s">
        <v>199</v>
      </c>
      <c r="C128" s="14"/>
      <c r="D128" s="23">
        <f t="shared" si="50"/>
        <v>0</v>
      </c>
      <c r="E128" s="16">
        <v>0</v>
      </c>
      <c r="F128" s="16">
        <v>0</v>
      </c>
      <c r="G128" s="16"/>
      <c r="H128" s="16"/>
      <c r="I128" s="16"/>
    </row>
    <row r="129" spans="2:9" ht="51" x14ac:dyDescent="0.25">
      <c r="B129" s="57" t="s">
        <v>200</v>
      </c>
      <c r="C129" s="14"/>
      <c r="D129" s="23">
        <f t="shared" si="50"/>
        <v>0</v>
      </c>
      <c r="E129" s="16">
        <v>0</v>
      </c>
      <c r="F129" s="16">
        <v>0</v>
      </c>
      <c r="G129" s="16"/>
      <c r="H129" s="16"/>
      <c r="I129" s="16"/>
    </row>
    <row r="130" spans="2:9" ht="25.5" x14ac:dyDescent="0.25">
      <c r="B130" s="57" t="s">
        <v>201</v>
      </c>
      <c r="C130" s="14"/>
      <c r="D130" s="23">
        <f t="shared" si="50"/>
        <v>0</v>
      </c>
      <c r="E130" s="16">
        <v>0</v>
      </c>
      <c r="F130" s="16">
        <v>0</v>
      </c>
      <c r="G130" s="16"/>
      <c r="H130" s="16"/>
      <c r="I130" s="16"/>
    </row>
    <row r="131" spans="2:9" ht="25.5" x14ac:dyDescent="0.25">
      <c r="B131" s="57" t="s">
        <v>202</v>
      </c>
      <c r="C131" s="14"/>
      <c r="D131" s="23">
        <f t="shared" si="50"/>
        <v>0</v>
      </c>
      <c r="E131" s="16">
        <v>0</v>
      </c>
      <c r="F131" s="16">
        <v>0</v>
      </c>
      <c r="G131" s="16"/>
      <c r="H131" s="16"/>
      <c r="I131" s="16"/>
    </row>
    <row r="132" spans="2:9" ht="102" x14ac:dyDescent="0.25">
      <c r="B132" s="59" t="s">
        <v>203</v>
      </c>
      <c r="C132" s="14"/>
      <c r="D132" s="12">
        <f>D133+D134+D135+D136+D137+D138</f>
        <v>0</v>
      </c>
      <c r="E132" s="12">
        <f t="shared" ref="E132:I132" si="51">E133+E134+E135+E136+E137+E138</f>
        <v>0</v>
      </c>
      <c r="F132" s="12">
        <f t="shared" si="51"/>
        <v>0</v>
      </c>
      <c r="G132" s="12">
        <f t="shared" si="51"/>
        <v>0</v>
      </c>
      <c r="H132" s="12">
        <f t="shared" si="51"/>
        <v>0</v>
      </c>
      <c r="I132" s="12">
        <f t="shared" si="51"/>
        <v>0</v>
      </c>
    </row>
    <row r="133" spans="2:9" ht="51.75" x14ac:dyDescent="0.25">
      <c r="B133" s="60" t="s">
        <v>204</v>
      </c>
      <c r="C133" s="14"/>
      <c r="D133" s="15">
        <f t="shared" ref="D133:D138" si="52">E133+F133+G133+H133+I133</f>
        <v>0</v>
      </c>
      <c r="E133" s="16">
        <v>0</v>
      </c>
      <c r="F133" s="16"/>
      <c r="G133" s="16"/>
      <c r="H133" s="16"/>
      <c r="I133" s="16"/>
    </row>
    <row r="134" spans="2:9" ht="51.75" x14ac:dyDescent="0.25">
      <c r="B134" s="60" t="s">
        <v>205</v>
      </c>
      <c r="C134" s="14"/>
      <c r="D134" s="15">
        <f t="shared" si="52"/>
        <v>0</v>
      </c>
      <c r="E134" s="16">
        <v>0</v>
      </c>
      <c r="F134" s="16"/>
      <c r="G134" s="16"/>
      <c r="H134" s="16"/>
      <c r="I134" s="16"/>
    </row>
    <row r="135" spans="2:9" ht="51" x14ac:dyDescent="0.25">
      <c r="B135" s="61" t="s">
        <v>206</v>
      </c>
      <c r="C135" s="14"/>
      <c r="D135" s="15">
        <f t="shared" si="52"/>
        <v>0</v>
      </c>
      <c r="E135" s="16">
        <v>0</v>
      </c>
      <c r="F135" s="16"/>
      <c r="G135" s="16"/>
      <c r="H135" s="16"/>
      <c r="I135" s="16"/>
    </row>
    <row r="136" spans="2:9" ht="39" x14ac:dyDescent="0.25">
      <c r="B136" s="60" t="s">
        <v>207</v>
      </c>
      <c r="C136" s="14"/>
      <c r="D136" s="15">
        <f t="shared" si="52"/>
        <v>0</v>
      </c>
      <c r="E136" s="16">
        <v>0</v>
      </c>
      <c r="F136" s="16"/>
      <c r="G136" s="16"/>
      <c r="H136" s="16"/>
      <c r="I136" s="16"/>
    </row>
    <row r="137" spans="2:9" ht="26.25" x14ac:dyDescent="0.25">
      <c r="B137" s="128" t="s">
        <v>450</v>
      </c>
      <c r="C137" s="14"/>
      <c r="D137" s="15">
        <f t="shared" si="52"/>
        <v>0</v>
      </c>
      <c r="E137" s="16"/>
      <c r="F137" s="16"/>
      <c r="G137" s="16"/>
      <c r="H137" s="16"/>
      <c r="I137" s="16"/>
    </row>
    <row r="138" spans="2:9" ht="38.25" x14ac:dyDescent="0.25">
      <c r="B138" s="61" t="s">
        <v>208</v>
      </c>
      <c r="C138" s="14"/>
      <c r="D138" s="15">
        <f t="shared" si="52"/>
        <v>0</v>
      </c>
      <c r="E138" s="16">
        <v>0</v>
      </c>
      <c r="F138" s="16"/>
      <c r="G138" s="16"/>
      <c r="H138" s="16"/>
      <c r="I138" s="16"/>
    </row>
    <row r="139" spans="2:9" ht="51" x14ac:dyDescent="0.25">
      <c r="B139" s="32" t="s">
        <v>209</v>
      </c>
      <c r="C139" s="10" t="s">
        <v>210</v>
      </c>
      <c r="D139" s="12">
        <f t="shared" ref="D139:I139" si="53">+D140+D141+D142+D143+D144+D145+D146+D147+D148+D149</f>
        <v>0</v>
      </c>
      <c r="E139" s="12">
        <f t="shared" si="53"/>
        <v>0</v>
      </c>
      <c r="F139" s="12">
        <f t="shared" si="53"/>
        <v>0</v>
      </c>
      <c r="G139" s="12">
        <f t="shared" si="53"/>
        <v>0</v>
      </c>
      <c r="H139" s="12">
        <f t="shared" si="53"/>
        <v>0</v>
      </c>
      <c r="I139" s="12">
        <f t="shared" si="53"/>
        <v>0</v>
      </c>
    </row>
    <row r="140" spans="2:9" ht="25.5" x14ac:dyDescent="0.25">
      <c r="B140" s="57" t="s">
        <v>198</v>
      </c>
      <c r="C140" s="14"/>
      <c r="D140" s="62">
        <f>E140+F140+G140+H140+I140</f>
        <v>0</v>
      </c>
      <c r="E140" s="16">
        <v>0</v>
      </c>
      <c r="F140" s="33"/>
      <c r="G140" s="33"/>
      <c r="H140" s="33"/>
      <c r="I140" s="33"/>
    </row>
    <row r="141" spans="2:9" ht="114.75" x14ac:dyDescent="0.25">
      <c r="B141" s="57" t="s">
        <v>211</v>
      </c>
      <c r="C141" s="14"/>
      <c r="D141" s="62">
        <f t="shared" ref="D141:D148" si="54">E141+F141+G141+H141+I141</f>
        <v>0</v>
      </c>
      <c r="E141" s="16">
        <v>0</v>
      </c>
      <c r="F141" s="16"/>
      <c r="G141" s="16"/>
      <c r="H141" s="16"/>
      <c r="I141" s="16"/>
    </row>
    <row r="142" spans="2:9" ht="25.5" x14ac:dyDescent="0.25">
      <c r="B142" s="57" t="s">
        <v>212</v>
      </c>
      <c r="C142" s="14"/>
      <c r="D142" s="62">
        <f t="shared" si="54"/>
        <v>0</v>
      </c>
      <c r="E142" s="16">
        <v>0</v>
      </c>
      <c r="F142" s="16"/>
      <c r="G142" s="16"/>
      <c r="H142" s="16"/>
      <c r="I142" s="16"/>
    </row>
    <row r="143" spans="2:9" ht="51" x14ac:dyDescent="0.25">
      <c r="B143" s="57" t="s">
        <v>213</v>
      </c>
      <c r="C143" s="14"/>
      <c r="D143" s="62">
        <f t="shared" si="54"/>
        <v>0</v>
      </c>
      <c r="E143" s="16">
        <v>0</v>
      </c>
      <c r="F143" s="16"/>
      <c r="G143" s="16"/>
      <c r="H143" s="16"/>
      <c r="I143" s="16"/>
    </row>
    <row r="144" spans="2:9" ht="38.25" x14ac:dyDescent="0.25">
      <c r="B144" s="57" t="s">
        <v>214</v>
      </c>
      <c r="C144" s="14"/>
      <c r="D144" s="62">
        <f t="shared" si="54"/>
        <v>0</v>
      </c>
      <c r="E144" s="16">
        <v>0</v>
      </c>
      <c r="F144" s="33"/>
      <c r="G144" s="33"/>
      <c r="H144" s="33"/>
      <c r="I144" s="33"/>
    </row>
    <row r="145" spans="2:9" ht="38.25" x14ac:dyDescent="0.25">
      <c r="B145" s="57" t="s">
        <v>215</v>
      </c>
      <c r="C145" s="14"/>
      <c r="D145" s="62">
        <f t="shared" si="54"/>
        <v>0</v>
      </c>
      <c r="E145" s="16">
        <v>0</v>
      </c>
      <c r="F145" s="16"/>
      <c r="G145" s="16"/>
      <c r="H145" s="16"/>
      <c r="I145" s="16"/>
    </row>
    <row r="146" spans="2:9" ht="25.5" x14ac:dyDescent="0.25">
      <c r="B146" s="57" t="s">
        <v>216</v>
      </c>
      <c r="C146" s="14"/>
      <c r="D146" s="62">
        <f t="shared" si="54"/>
        <v>0</v>
      </c>
      <c r="E146" s="16">
        <v>0</v>
      </c>
      <c r="F146" s="16"/>
      <c r="G146" s="16"/>
      <c r="H146" s="16"/>
      <c r="I146" s="16"/>
    </row>
    <row r="147" spans="2:9" ht="25.5" x14ac:dyDescent="0.25">
      <c r="B147" s="57" t="s">
        <v>217</v>
      </c>
      <c r="C147" s="14"/>
      <c r="D147" s="62">
        <f t="shared" si="54"/>
        <v>0</v>
      </c>
      <c r="E147" s="16">
        <v>0</v>
      </c>
      <c r="F147" s="16"/>
      <c r="G147" s="16"/>
      <c r="H147" s="16"/>
      <c r="I147" s="16"/>
    </row>
    <row r="148" spans="2:9" ht="51" x14ac:dyDescent="0.25">
      <c r="B148" s="57" t="s">
        <v>218</v>
      </c>
      <c r="C148" s="14"/>
      <c r="D148" s="62">
        <f t="shared" si="54"/>
        <v>0</v>
      </c>
      <c r="E148" s="16">
        <v>0</v>
      </c>
      <c r="F148" s="33"/>
      <c r="G148" s="33"/>
      <c r="H148" s="33"/>
      <c r="I148" s="33"/>
    </row>
    <row r="149" spans="2:9" ht="63.75" x14ac:dyDescent="0.25">
      <c r="B149" s="63" t="s">
        <v>219</v>
      </c>
      <c r="C149" s="14"/>
      <c r="D149" s="12">
        <f t="shared" ref="D149:I149" si="55">+D150+D151+D152+D153</f>
        <v>0</v>
      </c>
      <c r="E149" s="12">
        <f t="shared" si="55"/>
        <v>0</v>
      </c>
      <c r="F149" s="12">
        <f t="shared" si="55"/>
        <v>0</v>
      </c>
      <c r="G149" s="12">
        <f t="shared" si="55"/>
        <v>0</v>
      </c>
      <c r="H149" s="12">
        <f t="shared" si="55"/>
        <v>0</v>
      </c>
      <c r="I149" s="12">
        <f t="shared" si="55"/>
        <v>0</v>
      </c>
    </row>
    <row r="150" spans="2:9" ht="25.5" x14ac:dyDescent="0.25">
      <c r="B150" s="57" t="s">
        <v>220</v>
      </c>
      <c r="C150" s="14"/>
      <c r="D150" s="23">
        <f t="shared" ref="D150:D158" si="56">E150+F150+G150+H150+I150</f>
        <v>0</v>
      </c>
      <c r="E150" s="58">
        <v>0</v>
      </c>
      <c r="F150" s="25"/>
      <c r="G150" s="25"/>
      <c r="H150" s="25"/>
      <c r="I150" s="25"/>
    </row>
    <row r="151" spans="2:9" ht="63.75" x14ac:dyDescent="0.25">
      <c r="B151" s="57" t="s">
        <v>221</v>
      </c>
      <c r="C151" s="14"/>
      <c r="D151" s="23">
        <f t="shared" si="56"/>
        <v>0</v>
      </c>
      <c r="E151" s="16">
        <v>0</v>
      </c>
      <c r="F151" s="33"/>
      <c r="G151" s="33"/>
      <c r="H151" s="33"/>
      <c r="I151" s="33"/>
    </row>
    <row r="152" spans="2:9" ht="51" x14ac:dyDescent="0.25">
      <c r="B152" s="57" t="s">
        <v>222</v>
      </c>
      <c r="C152" s="14"/>
      <c r="D152" s="23">
        <f t="shared" si="56"/>
        <v>0</v>
      </c>
      <c r="E152" s="16">
        <v>0</v>
      </c>
      <c r="F152" s="16"/>
      <c r="G152" s="16"/>
      <c r="H152" s="16"/>
      <c r="I152" s="16"/>
    </row>
    <row r="153" spans="2:9" ht="51" x14ac:dyDescent="0.25">
      <c r="B153" s="57" t="s">
        <v>223</v>
      </c>
      <c r="C153" s="14"/>
      <c r="D153" s="23">
        <f t="shared" si="56"/>
        <v>0</v>
      </c>
      <c r="E153" s="16">
        <v>0</v>
      </c>
      <c r="F153" s="16"/>
      <c r="G153" s="16"/>
      <c r="H153" s="16"/>
      <c r="I153" s="16"/>
    </row>
    <row r="154" spans="2:9" ht="38.25" x14ac:dyDescent="0.25">
      <c r="B154" s="9" t="s">
        <v>224</v>
      </c>
      <c r="C154" s="10" t="s">
        <v>225</v>
      </c>
      <c r="D154" s="11">
        <f>D155+D156+D157</f>
        <v>0</v>
      </c>
      <c r="E154" s="11">
        <f t="shared" ref="E154:I154" si="57">E155+E156+E157</f>
        <v>0</v>
      </c>
      <c r="F154" s="11">
        <f t="shared" si="57"/>
        <v>0</v>
      </c>
      <c r="G154" s="11">
        <f t="shared" si="57"/>
        <v>0</v>
      </c>
      <c r="H154" s="11">
        <f t="shared" si="57"/>
        <v>0</v>
      </c>
      <c r="I154" s="11">
        <f t="shared" si="57"/>
        <v>0</v>
      </c>
    </row>
    <row r="155" spans="2:9" x14ac:dyDescent="0.25">
      <c r="B155" s="54" t="s">
        <v>183</v>
      </c>
      <c r="C155" s="14"/>
      <c r="D155" s="23">
        <f t="shared" si="56"/>
        <v>0</v>
      </c>
      <c r="E155" s="16">
        <v>0</v>
      </c>
      <c r="F155" s="16"/>
      <c r="G155" s="16"/>
      <c r="H155" s="16"/>
      <c r="I155" s="16"/>
    </row>
    <row r="156" spans="2:9" ht="165.75" x14ac:dyDescent="0.25">
      <c r="B156" s="54" t="s">
        <v>185</v>
      </c>
      <c r="C156" s="14"/>
      <c r="D156" s="23">
        <f t="shared" si="56"/>
        <v>0</v>
      </c>
      <c r="E156" s="16"/>
      <c r="F156" s="16"/>
      <c r="G156" s="16"/>
      <c r="H156" s="16"/>
      <c r="I156" s="16"/>
    </row>
    <row r="157" spans="2:9" ht="25.5" x14ac:dyDescent="0.25">
      <c r="B157" s="13" t="s">
        <v>226</v>
      </c>
      <c r="C157" s="14"/>
      <c r="D157" s="23">
        <f t="shared" si="56"/>
        <v>0</v>
      </c>
      <c r="E157" s="16"/>
      <c r="F157" s="16"/>
      <c r="G157" s="16"/>
      <c r="H157" s="16"/>
      <c r="I157" s="16"/>
    </row>
    <row r="158" spans="2:9" ht="25.5" x14ac:dyDescent="0.25">
      <c r="B158" s="9" t="s">
        <v>227</v>
      </c>
      <c r="C158" s="10" t="s">
        <v>228</v>
      </c>
      <c r="D158" s="11">
        <f t="shared" si="56"/>
        <v>0</v>
      </c>
      <c r="E158" s="33">
        <v>0</v>
      </c>
      <c r="F158" s="33"/>
      <c r="G158" s="33"/>
      <c r="H158" s="33"/>
      <c r="I158" s="33"/>
    </row>
    <row r="159" spans="2:9" ht="25.5" x14ac:dyDescent="0.25">
      <c r="B159" s="9" t="s">
        <v>229</v>
      </c>
      <c r="C159" s="10" t="s">
        <v>230</v>
      </c>
      <c r="D159" s="53">
        <f>D160+D168+D173+D178+D186</f>
        <v>0</v>
      </c>
      <c r="E159" s="53">
        <f t="shared" ref="E159:I159" si="58">E160+E168+E173+E178+E186</f>
        <v>0</v>
      </c>
      <c r="F159" s="53">
        <f t="shared" si="58"/>
        <v>0</v>
      </c>
      <c r="G159" s="53">
        <f t="shared" si="58"/>
        <v>0</v>
      </c>
      <c r="H159" s="53">
        <f t="shared" si="58"/>
        <v>0</v>
      </c>
      <c r="I159" s="53">
        <f t="shared" si="58"/>
        <v>0</v>
      </c>
    </row>
    <row r="160" spans="2:9" ht="25.5" x14ac:dyDescent="0.25">
      <c r="B160" s="9" t="s">
        <v>231</v>
      </c>
      <c r="C160" s="10" t="s">
        <v>232</v>
      </c>
      <c r="D160" s="12">
        <f>+D161+D162+D163+D164+D165+D166+D167</f>
        <v>0</v>
      </c>
      <c r="E160" s="12">
        <f t="shared" ref="E160:I160" si="59">+E161+E162+E163+E164+E165+E166+E167</f>
        <v>0</v>
      </c>
      <c r="F160" s="12">
        <f t="shared" si="59"/>
        <v>0</v>
      </c>
      <c r="G160" s="12">
        <f t="shared" si="59"/>
        <v>0</v>
      </c>
      <c r="H160" s="12">
        <f t="shared" si="59"/>
        <v>0</v>
      </c>
      <c r="I160" s="12">
        <f t="shared" si="59"/>
        <v>0</v>
      </c>
    </row>
    <row r="161" spans="2:9" x14ac:dyDescent="0.25">
      <c r="B161" s="54" t="s">
        <v>183</v>
      </c>
      <c r="C161" s="14"/>
      <c r="D161" s="15">
        <f t="shared" ref="D161:D167" si="60">E161+F161+G161+H161+I161</f>
        <v>0</v>
      </c>
      <c r="E161" s="16">
        <v>0</v>
      </c>
      <c r="F161" s="16"/>
      <c r="G161" s="16"/>
      <c r="H161" s="16"/>
      <c r="I161" s="16"/>
    </row>
    <row r="162" spans="2:9" ht="25.5" x14ac:dyDescent="0.25">
      <c r="B162" s="54" t="s">
        <v>233</v>
      </c>
      <c r="C162" s="14"/>
      <c r="D162" s="15">
        <f t="shared" si="60"/>
        <v>0</v>
      </c>
      <c r="E162" s="16">
        <v>0</v>
      </c>
      <c r="F162" s="16">
        <v>0</v>
      </c>
      <c r="G162" s="16"/>
      <c r="H162" s="16"/>
      <c r="I162" s="16"/>
    </row>
    <row r="163" spans="2:9" ht="113.25" x14ac:dyDescent="0.25">
      <c r="B163" s="54" t="s">
        <v>234</v>
      </c>
      <c r="C163" s="14"/>
      <c r="D163" s="15">
        <f t="shared" si="60"/>
        <v>0</v>
      </c>
      <c r="E163" s="16">
        <v>0</v>
      </c>
      <c r="F163" s="16"/>
      <c r="G163" s="16"/>
      <c r="H163" s="16"/>
      <c r="I163" s="16"/>
    </row>
    <row r="164" spans="2:9" ht="102" x14ac:dyDescent="0.25">
      <c r="B164" s="54" t="s">
        <v>235</v>
      </c>
      <c r="C164" s="14"/>
      <c r="D164" s="15">
        <f t="shared" si="60"/>
        <v>0</v>
      </c>
      <c r="E164" s="16">
        <v>0</v>
      </c>
      <c r="F164" s="16"/>
      <c r="G164" s="16"/>
      <c r="H164" s="16"/>
      <c r="I164" s="16"/>
    </row>
    <row r="165" spans="2:9" ht="153" x14ac:dyDescent="0.25">
      <c r="B165" s="57" t="s">
        <v>236</v>
      </c>
      <c r="C165" s="14"/>
      <c r="D165" s="15">
        <f t="shared" si="60"/>
        <v>0</v>
      </c>
      <c r="E165" s="16">
        <v>0</v>
      </c>
      <c r="F165" s="16"/>
      <c r="G165" s="16"/>
      <c r="H165" s="16"/>
      <c r="I165" s="16"/>
    </row>
    <row r="166" spans="2:9" ht="114.75" x14ac:dyDescent="0.25">
      <c r="B166" s="64" t="s">
        <v>237</v>
      </c>
      <c r="C166" s="14"/>
      <c r="D166" s="15">
        <f t="shared" si="60"/>
        <v>0</v>
      </c>
      <c r="E166" s="16"/>
      <c r="F166" s="16"/>
      <c r="G166" s="16"/>
      <c r="H166" s="16"/>
      <c r="I166" s="16"/>
    </row>
    <row r="167" spans="2:9" ht="25.5" x14ac:dyDescent="0.25">
      <c r="B167" s="13" t="s">
        <v>226</v>
      </c>
      <c r="C167" s="14"/>
      <c r="D167" s="15">
        <f t="shared" si="60"/>
        <v>0</v>
      </c>
      <c r="E167" s="16"/>
      <c r="F167" s="16"/>
      <c r="G167" s="16"/>
      <c r="H167" s="16"/>
      <c r="I167" s="16"/>
    </row>
    <row r="168" spans="2:9" ht="38.25" x14ac:dyDescent="0.25">
      <c r="B168" s="9" t="s">
        <v>238</v>
      </c>
      <c r="C168" s="14" t="s">
        <v>239</v>
      </c>
      <c r="D168" s="12">
        <f>D169+D170+D171+D172</f>
        <v>0</v>
      </c>
      <c r="E168" s="12">
        <f t="shared" ref="E168:I168" si="61">E169+E170+E171+E172</f>
        <v>0</v>
      </c>
      <c r="F168" s="12">
        <f t="shared" si="61"/>
        <v>0</v>
      </c>
      <c r="G168" s="12">
        <f t="shared" si="61"/>
        <v>0</v>
      </c>
      <c r="H168" s="12">
        <f t="shared" si="61"/>
        <v>0</v>
      </c>
      <c r="I168" s="12">
        <f t="shared" si="61"/>
        <v>0</v>
      </c>
    </row>
    <row r="169" spans="2:9" x14ac:dyDescent="0.25">
      <c r="B169" s="54" t="s">
        <v>183</v>
      </c>
      <c r="C169" s="14"/>
      <c r="D169" s="15">
        <f>E169+F169+G169+H169+I169</f>
        <v>0</v>
      </c>
      <c r="E169" s="16">
        <v>0</v>
      </c>
      <c r="F169" s="16">
        <v>0</v>
      </c>
      <c r="G169" s="16">
        <v>0</v>
      </c>
      <c r="H169" s="16">
        <v>0</v>
      </c>
      <c r="I169" s="16">
        <v>0</v>
      </c>
    </row>
    <row r="170" spans="2:9" ht="165.75" x14ac:dyDescent="0.25">
      <c r="B170" s="54" t="s">
        <v>185</v>
      </c>
      <c r="C170" s="14"/>
      <c r="D170" s="15">
        <f>E170+F170+G170+H170+I170</f>
        <v>0</v>
      </c>
      <c r="E170" s="16"/>
      <c r="F170" s="16">
        <v>0</v>
      </c>
      <c r="G170" s="16">
        <v>0</v>
      </c>
      <c r="H170" s="16">
        <v>0</v>
      </c>
      <c r="I170" s="16">
        <v>0</v>
      </c>
    </row>
    <row r="171" spans="2:9" ht="25.5" x14ac:dyDescent="0.25">
      <c r="B171" s="13" t="s">
        <v>226</v>
      </c>
      <c r="C171" s="14"/>
      <c r="D171" s="15">
        <f t="shared" ref="D171:D172" si="62">E171+F171+G171+H171+I171</f>
        <v>0</v>
      </c>
      <c r="E171" s="16"/>
      <c r="F171" s="16">
        <v>0</v>
      </c>
      <c r="G171" s="16">
        <v>0</v>
      </c>
      <c r="H171" s="16">
        <v>0</v>
      </c>
      <c r="I171" s="16">
        <v>0</v>
      </c>
    </row>
    <row r="172" spans="2:9" ht="63.75" x14ac:dyDescent="0.25">
      <c r="B172" s="54" t="s">
        <v>240</v>
      </c>
      <c r="C172" s="14"/>
      <c r="D172" s="15">
        <f t="shared" si="62"/>
        <v>0</v>
      </c>
      <c r="E172" s="16"/>
      <c r="F172" s="16">
        <v>0</v>
      </c>
      <c r="G172" s="16">
        <v>0</v>
      </c>
      <c r="H172" s="16">
        <v>0</v>
      </c>
      <c r="I172" s="16">
        <v>0</v>
      </c>
    </row>
    <row r="173" spans="2:9" ht="25.5" x14ac:dyDescent="0.25">
      <c r="B173" s="9" t="s">
        <v>241</v>
      </c>
      <c r="C173" s="10" t="s">
        <v>242</v>
      </c>
      <c r="D173" s="12">
        <f>+D174+D175+D176+D177</f>
        <v>0</v>
      </c>
      <c r="E173" s="12">
        <f t="shared" ref="E173:I173" si="63">+E174+E175+E176+E177</f>
        <v>0</v>
      </c>
      <c r="F173" s="12">
        <f t="shared" si="63"/>
        <v>0</v>
      </c>
      <c r="G173" s="12">
        <f t="shared" si="63"/>
        <v>0</v>
      </c>
      <c r="H173" s="12">
        <f t="shared" si="63"/>
        <v>0</v>
      </c>
      <c r="I173" s="12">
        <f t="shared" si="63"/>
        <v>0</v>
      </c>
    </row>
    <row r="174" spans="2:9" x14ac:dyDescent="0.25">
      <c r="B174" s="54" t="s">
        <v>183</v>
      </c>
      <c r="C174" s="14"/>
      <c r="D174" s="15">
        <f>E174+F174+G174+H174+I174</f>
        <v>0</v>
      </c>
      <c r="E174" s="16">
        <v>0</v>
      </c>
      <c r="F174" s="16"/>
      <c r="G174" s="16"/>
      <c r="H174" s="16"/>
      <c r="I174" s="16"/>
    </row>
    <row r="175" spans="2:9" x14ac:dyDescent="0.25">
      <c r="B175" s="54" t="s">
        <v>187</v>
      </c>
      <c r="C175" s="14"/>
      <c r="D175" s="15">
        <f>E175+F175+G175+H175+I175</f>
        <v>0</v>
      </c>
      <c r="E175" s="16"/>
      <c r="F175" s="16"/>
      <c r="G175" s="16"/>
      <c r="H175" s="16"/>
      <c r="I175" s="16"/>
    </row>
    <row r="176" spans="2:9" ht="165.75" x14ac:dyDescent="0.25">
      <c r="B176" s="54" t="s">
        <v>185</v>
      </c>
      <c r="C176" s="14"/>
      <c r="D176" s="15">
        <f>E176+F176+G176+H176+I176</f>
        <v>0</v>
      </c>
      <c r="E176" s="16"/>
      <c r="F176" s="16"/>
      <c r="G176" s="16"/>
      <c r="H176" s="16"/>
      <c r="I176" s="16"/>
    </row>
    <row r="177" spans="2:9" ht="25.5" x14ac:dyDescent="0.25">
      <c r="B177" s="9" t="s">
        <v>243</v>
      </c>
      <c r="C177" s="14"/>
      <c r="D177" s="15">
        <f>E177+F177+G177+H177+I177</f>
        <v>0</v>
      </c>
      <c r="E177" s="16"/>
      <c r="F177" s="16"/>
      <c r="G177" s="16"/>
      <c r="H177" s="16"/>
      <c r="I177" s="16"/>
    </row>
    <row r="178" spans="2:9" ht="38.25" x14ac:dyDescent="0.25">
      <c r="B178" s="9" t="s">
        <v>244</v>
      </c>
      <c r="C178" s="14" t="s">
        <v>245</v>
      </c>
      <c r="D178" s="53">
        <f>+D179+D180+D181+D182+D183+D185+D184</f>
        <v>0</v>
      </c>
      <c r="E178" s="53">
        <f t="shared" ref="E178:I178" si="64">+E179+E182+E183+E185+E184</f>
        <v>0</v>
      </c>
      <c r="F178" s="53">
        <f t="shared" si="64"/>
        <v>0</v>
      </c>
      <c r="G178" s="53">
        <f t="shared" si="64"/>
        <v>0</v>
      </c>
      <c r="H178" s="53">
        <f t="shared" si="64"/>
        <v>0</v>
      </c>
      <c r="I178" s="53">
        <f t="shared" si="64"/>
        <v>0</v>
      </c>
    </row>
    <row r="179" spans="2:9" x14ac:dyDescent="0.25">
      <c r="B179" s="54" t="s">
        <v>183</v>
      </c>
      <c r="C179" s="14"/>
      <c r="D179" s="62">
        <f>E179+F179+G179+H179+I179</f>
        <v>0</v>
      </c>
      <c r="E179" s="16">
        <v>0</v>
      </c>
      <c r="F179" s="35"/>
      <c r="G179" s="35"/>
      <c r="H179" s="35"/>
      <c r="I179" s="35"/>
    </row>
    <row r="180" spans="2:9" ht="165.75" x14ac:dyDescent="0.25">
      <c r="B180" s="54" t="s">
        <v>185</v>
      </c>
      <c r="C180" s="14"/>
      <c r="D180" s="62">
        <f t="shared" ref="D180:D181" si="65">E180+F180+G180+H180+I180</f>
        <v>0</v>
      </c>
      <c r="E180" s="35"/>
      <c r="F180" s="35"/>
      <c r="G180" s="35"/>
      <c r="H180" s="35"/>
      <c r="I180" s="35"/>
    </row>
    <row r="181" spans="2:9" ht="25.5" x14ac:dyDescent="0.25">
      <c r="B181" s="13" t="s">
        <v>226</v>
      </c>
      <c r="C181" s="14"/>
      <c r="D181" s="62">
        <f t="shared" si="65"/>
        <v>0</v>
      </c>
      <c r="E181" s="35"/>
      <c r="F181" s="35"/>
      <c r="G181" s="35"/>
      <c r="H181" s="35"/>
      <c r="I181" s="35"/>
    </row>
    <row r="182" spans="2:9" ht="63.75" x14ac:dyDescent="0.25">
      <c r="B182" s="57" t="s">
        <v>246</v>
      </c>
      <c r="C182" s="14"/>
      <c r="D182" s="62">
        <f>E182+F182+G182+H182+I182</f>
        <v>0</v>
      </c>
      <c r="E182" s="16">
        <v>0</v>
      </c>
      <c r="F182" s="16"/>
      <c r="G182" s="16"/>
      <c r="H182" s="16"/>
      <c r="I182" s="16"/>
    </row>
    <row r="183" spans="2:9" ht="63.75" x14ac:dyDescent="0.25">
      <c r="B183" s="57" t="s">
        <v>247</v>
      </c>
      <c r="C183" s="14"/>
      <c r="D183" s="62">
        <f>E183+F183+G183+H183+I183</f>
        <v>0</v>
      </c>
      <c r="E183" s="58">
        <v>0</v>
      </c>
      <c r="F183" s="25"/>
      <c r="G183" s="25"/>
      <c r="H183" s="25"/>
      <c r="I183" s="25"/>
    </row>
    <row r="184" spans="2:9" ht="76.5" x14ac:dyDescent="0.25">
      <c r="B184" s="57" t="s">
        <v>248</v>
      </c>
      <c r="C184" s="14"/>
      <c r="D184" s="62">
        <f>E184+F184+G184+H184+I184</f>
        <v>0</v>
      </c>
      <c r="E184" s="25"/>
      <c r="F184" s="25"/>
      <c r="G184" s="25"/>
      <c r="H184" s="25"/>
      <c r="I184" s="25"/>
    </row>
    <row r="185" spans="2:9" ht="25.5" x14ac:dyDescent="0.25">
      <c r="B185" s="13" t="s">
        <v>249</v>
      </c>
      <c r="C185" s="14"/>
      <c r="D185" s="62">
        <f>E185+F185+G185+H185+I185</f>
        <v>0</v>
      </c>
      <c r="E185" s="25"/>
      <c r="F185" s="25"/>
      <c r="G185" s="25"/>
      <c r="H185" s="25"/>
      <c r="I185" s="25"/>
    </row>
    <row r="186" spans="2:9" ht="51" x14ac:dyDescent="0.25">
      <c r="B186" s="32" t="s">
        <v>250</v>
      </c>
      <c r="C186" s="14" t="s">
        <v>251</v>
      </c>
      <c r="D186" s="11">
        <f>+D187+D188+D190+E189</f>
        <v>0</v>
      </c>
      <c r="E186" s="11">
        <f t="shared" ref="E186:I186" si="66">+E187+E188+E190+F189</f>
        <v>0</v>
      </c>
      <c r="F186" s="11">
        <f t="shared" si="66"/>
        <v>0</v>
      </c>
      <c r="G186" s="11">
        <f t="shared" si="66"/>
        <v>0</v>
      </c>
      <c r="H186" s="11">
        <f t="shared" si="66"/>
        <v>0</v>
      </c>
      <c r="I186" s="11">
        <f t="shared" si="66"/>
        <v>0</v>
      </c>
    </row>
    <row r="187" spans="2:9" x14ac:dyDescent="0.25">
      <c r="B187" s="57" t="s">
        <v>183</v>
      </c>
      <c r="C187" s="14"/>
      <c r="D187" s="23">
        <f>E187+F187+G187+H187+I187</f>
        <v>0</v>
      </c>
      <c r="E187" s="58">
        <v>0</v>
      </c>
      <c r="F187" s="25"/>
      <c r="G187" s="25"/>
      <c r="H187" s="25"/>
      <c r="I187" s="25"/>
    </row>
    <row r="188" spans="2:9" x14ac:dyDescent="0.25">
      <c r="B188" s="57" t="s">
        <v>187</v>
      </c>
      <c r="C188" s="14"/>
      <c r="D188" s="23">
        <f>E188+F188+G188+H188+I188</f>
        <v>0</v>
      </c>
      <c r="E188" s="25"/>
      <c r="F188" s="25"/>
      <c r="G188" s="25"/>
      <c r="H188" s="25"/>
      <c r="I188" s="25"/>
    </row>
    <row r="189" spans="2:9" ht="165.75" x14ac:dyDescent="0.25">
      <c r="B189" s="54" t="s">
        <v>185</v>
      </c>
      <c r="C189" s="14"/>
      <c r="D189" s="23">
        <f>E189+F189+G189+H189+I189</f>
        <v>0</v>
      </c>
      <c r="E189" s="25"/>
      <c r="F189" s="25"/>
      <c r="G189" s="25"/>
      <c r="H189" s="25"/>
      <c r="I189" s="25"/>
    </row>
    <row r="190" spans="2:9" ht="25.5" x14ac:dyDescent="0.25">
      <c r="B190" s="13" t="s">
        <v>226</v>
      </c>
      <c r="C190" s="14"/>
      <c r="D190" s="23">
        <f>E190+F190+G190+H190+I190</f>
        <v>0</v>
      </c>
      <c r="E190" s="25"/>
      <c r="F190" s="25"/>
      <c r="G190" s="25"/>
      <c r="H190" s="25"/>
      <c r="I190" s="25"/>
    </row>
    <row r="191" spans="2:9" ht="38.25" x14ac:dyDescent="0.25">
      <c r="B191" s="32" t="s">
        <v>252</v>
      </c>
      <c r="C191" s="10" t="s">
        <v>253</v>
      </c>
      <c r="D191" s="11">
        <f>E191+F191+G191+H191+I191</f>
        <v>0</v>
      </c>
      <c r="E191" s="25"/>
      <c r="F191" s="25"/>
      <c r="G191" s="25"/>
      <c r="H191" s="25"/>
      <c r="I191" s="25"/>
    </row>
    <row r="192" spans="2:9" ht="38.25" x14ac:dyDescent="0.25">
      <c r="B192" s="32" t="s">
        <v>254</v>
      </c>
      <c r="C192" s="10" t="s">
        <v>255</v>
      </c>
      <c r="D192" s="12">
        <f>D193+D203</f>
        <v>0</v>
      </c>
      <c r="E192" s="12">
        <f t="shared" ref="E192:I192" si="67">E193+E203</f>
        <v>0</v>
      </c>
      <c r="F192" s="12">
        <f t="shared" si="67"/>
        <v>0</v>
      </c>
      <c r="G192" s="12">
        <f t="shared" si="67"/>
        <v>0</v>
      </c>
      <c r="H192" s="12">
        <f t="shared" si="67"/>
        <v>0</v>
      </c>
      <c r="I192" s="12">
        <f t="shared" si="67"/>
        <v>0</v>
      </c>
    </row>
    <row r="193" spans="2:9" ht="25.5" x14ac:dyDescent="0.25">
      <c r="B193" s="32" t="s">
        <v>256</v>
      </c>
      <c r="C193" s="14" t="s">
        <v>257</v>
      </c>
      <c r="D193" s="12">
        <f>+D194+D195+D196+D197+D198+D199+D200+D201+D202</f>
        <v>0</v>
      </c>
      <c r="E193" s="12">
        <f t="shared" ref="E193:I193" si="68">+E194+E195+E196+E197+E198+E199+E200+E201+E202</f>
        <v>0</v>
      </c>
      <c r="F193" s="12">
        <f t="shared" si="68"/>
        <v>0</v>
      </c>
      <c r="G193" s="12">
        <f t="shared" si="68"/>
        <v>0</v>
      </c>
      <c r="H193" s="12">
        <f t="shared" si="68"/>
        <v>0</v>
      </c>
      <c r="I193" s="12">
        <f t="shared" si="68"/>
        <v>0</v>
      </c>
    </row>
    <row r="194" spans="2:9" x14ac:dyDescent="0.25">
      <c r="B194" s="57" t="s">
        <v>183</v>
      </c>
      <c r="C194" s="14"/>
      <c r="D194" s="65">
        <f t="shared" ref="D194:D202" si="69">E194+F194+G194+H194+I194</f>
        <v>0</v>
      </c>
      <c r="E194" s="66"/>
      <c r="F194" s="66"/>
      <c r="G194" s="66"/>
      <c r="H194" s="66"/>
      <c r="I194" s="66"/>
    </row>
    <row r="195" spans="2:9" ht="165.75" x14ac:dyDescent="0.25">
      <c r="B195" s="54" t="s">
        <v>185</v>
      </c>
      <c r="C195" s="14"/>
      <c r="D195" s="65">
        <f t="shared" si="69"/>
        <v>0</v>
      </c>
      <c r="E195" s="66">
        <v>0</v>
      </c>
      <c r="F195" s="66"/>
      <c r="G195" s="66"/>
      <c r="H195" s="66"/>
      <c r="I195" s="66"/>
    </row>
    <row r="196" spans="2:9" ht="76.5" x14ac:dyDescent="0.25">
      <c r="B196" s="57" t="s">
        <v>258</v>
      </c>
      <c r="C196" s="14"/>
      <c r="D196" s="65">
        <f>E196+F196+G196+H196+I196</f>
        <v>0</v>
      </c>
      <c r="E196" s="67">
        <v>0</v>
      </c>
      <c r="F196" s="68"/>
      <c r="G196" s="68"/>
      <c r="H196" s="68"/>
      <c r="I196" s="68"/>
    </row>
    <row r="197" spans="2:9" ht="38.25" x14ac:dyDescent="0.25">
      <c r="B197" s="57" t="s">
        <v>259</v>
      </c>
      <c r="C197" s="14"/>
      <c r="D197" s="65">
        <f>E197+F197+G197+H197+I197</f>
        <v>0</v>
      </c>
      <c r="E197" s="67">
        <v>0</v>
      </c>
      <c r="F197" s="68"/>
      <c r="G197" s="68"/>
      <c r="H197" s="68"/>
      <c r="I197" s="68"/>
    </row>
    <row r="198" spans="2:9" ht="25.5" x14ac:dyDescent="0.25">
      <c r="B198" s="13" t="s">
        <v>226</v>
      </c>
      <c r="C198" s="14"/>
      <c r="D198" s="65">
        <f>E198+F198+G198+H198+I198</f>
        <v>0</v>
      </c>
      <c r="E198" s="68"/>
      <c r="F198" s="68"/>
      <c r="G198" s="68"/>
      <c r="H198" s="68"/>
      <c r="I198" s="68"/>
    </row>
    <row r="199" spans="2:9" ht="127.5" x14ac:dyDescent="0.25">
      <c r="B199" s="57" t="s">
        <v>260</v>
      </c>
      <c r="C199" s="14"/>
      <c r="D199" s="65">
        <f t="shared" si="69"/>
        <v>0</v>
      </c>
      <c r="E199" s="69">
        <v>0</v>
      </c>
      <c r="F199" s="70"/>
      <c r="G199" s="70"/>
      <c r="H199" s="70"/>
      <c r="I199" s="70"/>
    </row>
    <row r="200" spans="2:9" ht="51" x14ac:dyDescent="0.25">
      <c r="B200" s="57" t="s">
        <v>261</v>
      </c>
      <c r="C200" s="14"/>
      <c r="D200" s="65">
        <f t="shared" si="69"/>
        <v>0</v>
      </c>
      <c r="E200" s="71"/>
      <c r="F200" s="71"/>
      <c r="G200" s="71"/>
      <c r="H200" s="71"/>
      <c r="I200" s="72"/>
    </row>
    <row r="201" spans="2:9" ht="38.25" x14ac:dyDescent="0.25">
      <c r="B201" s="57" t="s">
        <v>262</v>
      </c>
      <c r="C201" s="14"/>
      <c r="D201" s="65">
        <f t="shared" si="69"/>
        <v>0</v>
      </c>
      <c r="E201" s="68"/>
      <c r="F201" s="67">
        <v>0</v>
      </c>
      <c r="G201" s="68"/>
      <c r="H201" s="68"/>
      <c r="I201" s="68"/>
    </row>
    <row r="202" spans="2:9" ht="25.5" x14ac:dyDescent="0.25">
      <c r="B202" s="57" t="s">
        <v>263</v>
      </c>
      <c r="C202" s="14"/>
      <c r="D202" s="65">
        <f t="shared" si="69"/>
        <v>0</v>
      </c>
      <c r="E202" s="68"/>
      <c r="F202" s="68"/>
      <c r="G202" s="68"/>
      <c r="H202" s="68"/>
      <c r="I202" s="68"/>
    </row>
    <row r="203" spans="2:9" ht="38.25" x14ac:dyDescent="0.25">
      <c r="B203" s="73" t="s">
        <v>264</v>
      </c>
      <c r="C203" s="36" t="s">
        <v>265</v>
      </c>
      <c r="D203" s="74">
        <f>+D204+D205+D206+D207+D208</f>
        <v>0</v>
      </c>
      <c r="E203" s="74">
        <f t="shared" ref="E203:I203" si="70">+E204+E205+E206+E207+E208</f>
        <v>0</v>
      </c>
      <c r="F203" s="74">
        <f t="shared" si="70"/>
        <v>0</v>
      </c>
      <c r="G203" s="74">
        <f t="shared" si="70"/>
        <v>0</v>
      </c>
      <c r="H203" s="74">
        <f t="shared" si="70"/>
        <v>0</v>
      </c>
      <c r="I203" s="74">
        <f t="shared" si="70"/>
        <v>0</v>
      </c>
    </row>
    <row r="204" spans="2:9" x14ac:dyDescent="0.25">
      <c r="B204" s="57" t="s">
        <v>183</v>
      </c>
      <c r="C204" s="14"/>
      <c r="D204" s="75">
        <f>E204+F204+G204+H204+I204</f>
        <v>0</v>
      </c>
      <c r="E204" s="76"/>
      <c r="F204" s="76"/>
      <c r="G204" s="76"/>
      <c r="H204" s="76"/>
      <c r="I204" s="76"/>
    </row>
    <row r="205" spans="2:9" x14ac:dyDescent="0.25">
      <c r="B205" s="57" t="s">
        <v>187</v>
      </c>
      <c r="C205" s="14"/>
      <c r="D205" s="75">
        <f t="shared" ref="D205:D208" si="71">E205+F205+G205+H205+I205</f>
        <v>0</v>
      </c>
      <c r="E205" s="76"/>
      <c r="F205" s="76"/>
      <c r="G205" s="76"/>
      <c r="H205" s="76"/>
      <c r="I205" s="76"/>
    </row>
    <row r="206" spans="2:9" ht="165.75" x14ac:dyDescent="0.25">
      <c r="B206" s="54" t="s">
        <v>185</v>
      </c>
      <c r="C206" s="14"/>
      <c r="D206" s="75">
        <f t="shared" si="71"/>
        <v>0</v>
      </c>
      <c r="E206" s="76"/>
      <c r="F206" s="76"/>
      <c r="G206" s="76"/>
      <c r="H206" s="76"/>
      <c r="I206" s="76"/>
    </row>
    <row r="207" spans="2:9" ht="38.25" x14ac:dyDescent="0.25">
      <c r="B207" s="57" t="s">
        <v>259</v>
      </c>
      <c r="C207" s="14"/>
      <c r="D207" s="75">
        <f t="shared" si="71"/>
        <v>0</v>
      </c>
      <c r="E207" s="76"/>
      <c r="F207" s="76"/>
      <c r="G207" s="76"/>
      <c r="H207" s="76"/>
      <c r="I207" s="76"/>
    </row>
    <row r="208" spans="2:9" ht="25.5" x14ac:dyDescent="0.25">
      <c r="B208" s="13" t="s">
        <v>226</v>
      </c>
      <c r="C208" s="14"/>
      <c r="D208" s="75">
        <f t="shared" si="71"/>
        <v>0</v>
      </c>
      <c r="E208" s="76"/>
      <c r="F208" s="76"/>
      <c r="G208" s="76"/>
      <c r="H208" s="76"/>
      <c r="I208" s="76"/>
    </row>
    <row r="209" spans="2:9" ht="25.5" x14ac:dyDescent="0.25">
      <c r="B209" s="73" t="s">
        <v>266</v>
      </c>
      <c r="C209" s="36" t="s">
        <v>267</v>
      </c>
      <c r="D209" s="77">
        <f>D210+D211</f>
        <v>0</v>
      </c>
      <c r="E209" s="77">
        <f t="shared" ref="E209:I209" si="72">E210+E211</f>
        <v>0</v>
      </c>
      <c r="F209" s="77">
        <f t="shared" si="72"/>
        <v>0</v>
      </c>
      <c r="G209" s="77">
        <f t="shared" si="72"/>
        <v>0</v>
      </c>
      <c r="H209" s="77">
        <f t="shared" si="72"/>
        <v>0</v>
      </c>
      <c r="I209" s="77">
        <f t="shared" si="72"/>
        <v>0</v>
      </c>
    </row>
    <row r="210" spans="2:9" x14ac:dyDescent="0.25">
      <c r="B210" s="78" t="s">
        <v>268</v>
      </c>
      <c r="C210" s="36"/>
      <c r="D210" s="75">
        <f>E210+F210+G210+H210+I210</f>
        <v>0</v>
      </c>
      <c r="E210" s="76">
        <v>0</v>
      </c>
      <c r="F210" s="76"/>
      <c r="G210" s="76"/>
      <c r="H210" s="76"/>
      <c r="I210" s="76"/>
    </row>
    <row r="211" spans="2:9" ht="165.75" x14ac:dyDescent="0.25">
      <c r="B211" s="54" t="s">
        <v>185</v>
      </c>
      <c r="C211" s="36"/>
      <c r="D211" s="75">
        <f>E211+F211+G211+H211+I211</f>
        <v>0</v>
      </c>
      <c r="E211" s="76"/>
      <c r="F211" s="76"/>
      <c r="G211" s="76"/>
      <c r="H211" s="76"/>
      <c r="I211" s="76"/>
    </row>
    <row r="212" spans="2:9" ht="51" x14ac:dyDescent="0.25">
      <c r="B212" s="73" t="s">
        <v>269</v>
      </c>
      <c r="C212" s="36" t="s">
        <v>270</v>
      </c>
      <c r="D212" s="77">
        <f>E212+F212+G212+H212+I212</f>
        <v>0</v>
      </c>
      <c r="E212" s="79"/>
      <c r="F212" s="79"/>
      <c r="G212" s="79"/>
      <c r="H212" s="79"/>
      <c r="I212" s="79"/>
    </row>
    <row r="213" spans="2:9" ht="38.25" x14ac:dyDescent="0.25">
      <c r="B213" s="32" t="s">
        <v>271</v>
      </c>
      <c r="C213" s="10" t="s">
        <v>272</v>
      </c>
      <c r="D213" s="77">
        <f>D214</f>
        <v>0</v>
      </c>
      <c r="E213" s="77">
        <f t="shared" ref="E213:I213" si="73">E214</f>
        <v>0</v>
      </c>
      <c r="F213" s="77">
        <f t="shared" si="73"/>
        <v>0</v>
      </c>
      <c r="G213" s="77">
        <f t="shared" si="73"/>
        <v>0</v>
      </c>
      <c r="H213" s="77">
        <f t="shared" si="73"/>
        <v>0</v>
      </c>
      <c r="I213" s="77">
        <f t="shared" si="73"/>
        <v>0</v>
      </c>
    </row>
    <row r="214" spans="2:9" ht="25.5" x14ac:dyDescent="0.25">
      <c r="B214" s="32" t="s">
        <v>273</v>
      </c>
      <c r="C214" s="10" t="s">
        <v>274</v>
      </c>
      <c r="D214" s="75">
        <f>E214+F214+G214+H214+I214</f>
        <v>0</v>
      </c>
      <c r="E214" s="76"/>
      <c r="F214" s="76"/>
      <c r="G214" s="76"/>
      <c r="H214" s="76"/>
      <c r="I214" s="76"/>
    </row>
    <row r="215" spans="2:9" x14ac:dyDescent="0.25">
      <c r="B215" s="32" t="s">
        <v>275</v>
      </c>
      <c r="C215" s="10" t="s">
        <v>276</v>
      </c>
      <c r="D215" s="75">
        <f>D216</f>
        <v>0</v>
      </c>
      <c r="E215" s="75">
        <f t="shared" ref="E215:I216" si="74">E216</f>
        <v>0</v>
      </c>
      <c r="F215" s="75">
        <f t="shared" si="74"/>
        <v>0</v>
      </c>
      <c r="G215" s="75">
        <f t="shared" si="74"/>
        <v>0</v>
      </c>
      <c r="H215" s="75">
        <f t="shared" si="74"/>
        <v>0</v>
      </c>
      <c r="I215" s="75">
        <f t="shared" si="74"/>
        <v>0</v>
      </c>
    </row>
    <row r="216" spans="2:9" x14ac:dyDescent="0.25">
      <c r="B216" s="32" t="s">
        <v>277</v>
      </c>
      <c r="C216" s="10" t="s">
        <v>278</v>
      </c>
      <c r="D216" s="75">
        <f>D217</f>
        <v>0</v>
      </c>
      <c r="E216" s="75">
        <f t="shared" si="74"/>
        <v>0</v>
      </c>
      <c r="F216" s="75">
        <f t="shared" si="74"/>
        <v>0</v>
      </c>
      <c r="G216" s="75">
        <f t="shared" si="74"/>
        <v>0</v>
      </c>
      <c r="H216" s="75">
        <f t="shared" si="74"/>
        <v>0</v>
      </c>
      <c r="I216" s="75">
        <f t="shared" si="74"/>
        <v>0</v>
      </c>
    </row>
    <row r="217" spans="2:9" ht="25.5" x14ac:dyDescent="0.25">
      <c r="B217" s="32" t="s">
        <v>279</v>
      </c>
      <c r="C217" s="10" t="s">
        <v>280</v>
      </c>
      <c r="D217" s="75">
        <f>D218+D220</f>
        <v>0</v>
      </c>
      <c r="E217" s="75">
        <f t="shared" ref="E217:I217" si="75">E218+E220</f>
        <v>0</v>
      </c>
      <c r="F217" s="75">
        <f t="shared" si="75"/>
        <v>0</v>
      </c>
      <c r="G217" s="75">
        <f t="shared" si="75"/>
        <v>0</v>
      </c>
      <c r="H217" s="75">
        <f t="shared" si="75"/>
        <v>0</v>
      </c>
      <c r="I217" s="75">
        <f t="shared" si="75"/>
        <v>0</v>
      </c>
    </row>
    <row r="218" spans="2:9" ht="25.5" x14ac:dyDescent="0.25">
      <c r="B218" s="32" t="s">
        <v>281</v>
      </c>
      <c r="C218" s="10" t="s">
        <v>282</v>
      </c>
      <c r="D218" s="75">
        <f>D219</f>
        <v>0</v>
      </c>
      <c r="E218" s="75">
        <f t="shared" ref="E218:I218" si="76">E219</f>
        <v>0</v>
      </c>
      <c r="F218" s="75">
        <f t="shared" si="76"/>
        <v>0</v>
      </c>
      <c r="G218" s="75">
        <f t="shared" si="76"/>
        <v>0</v>
      </c>
      <c r="H218" s="75">
        <f t="shared" si="76"/>
        <v>0</v>
      </c>
      <c r="I218" s="75">
        <f t="shared" si="76"/>
        <v>0</v>
      </c>
    </row>
    <row r="219" spans="2:9" ht="25.5" x14ac:dyDescent="0.25">
      <c r="B219" s="80" t="s">
        <v>283</v>
      </c>
      <c r="C219" s="14" t="s">
        <v>284</v>
      </c>
      <c r="D219" s="75">
        <f>E219+F219+G219+H219+I219</f>
        <v>0</v>
      </c>
      <c r="E219" s="76"/>
      <c r="F219" s="76"/>
      <c r="G219" s="76"/>
      <c r="H219" s="76"/>
      <c r="I219" s="76"/>
    </row>
    <row r="220" spans="2:9" ht="25.5" x14ac:dyDescent="0.25">
      <c r="B220" s="80" t="s">
        <v>285</v>
      </c>
      <c r="C220" s="14" t="s">
        <v>286</v>
      </c>
      <c r="D220" s="75">
        <f>E220+F220+G220+H220+I220</f>
        <v>0</v>
      </c>
      <c r="E220" s="76"/>
      <c r="F220" s="76"/>
      <c r="G220" s="76"/>
      <c r="H220" s="76"/>
      <c r="I220" s="76"/>
    </row>
    <row r="221" spans="2:9" x14ac:dyDescent="0.25">
      <c r="B221" s="81" t="s">
        <v>287</v>
      </c>
      <c r="C221" s="81"/>
      <c r="D221" s="81">
        <f>E221+F221+G221+H221+I221</f>
        <v>0</v>
      </c>
      <c r="E221" s="82"/>
      <c r="F221" s="82"/>
      <c r="G221" s="83"/>
      <c r="H221" s="83"/>
      <c r="I221" s="82"/>
    </row>
    <row r="224" spans="2:9" x14ac:dyDescent="0.25">
      <c r="B224" s="127"/>
      <c r="C224" s="127"/>
      <c r="D224" s="127"/>
      <c r="E224" s="127"/>
      <c r="F224" s="127"/>
      <c r="G224" s="127"/>
      <c r="H224" s="127"/>
      <c r="I224" s="127"/>
    </row>
    <row r="225" spans="2:9" x14ac:dyDescent="0.25">
      <c r="B225" s="127"/>
      <c r="C225" s="127"/>
      <c r="D225" s="127"/>
      <c r="E225" s="127"/>
      <c r="F225" s="127"/>
      <c r="G225" s="127"/>
      <c r="H225" s="127"/>
      <c r="I225" s="127"/>
    </row>
    <row r="226" spans="2:9" x14ac:dyDescent="0.25">
      <c r="B226" s="127"/>
      <c r="C226" s="127"/>
      <c r="D226" s="127"/>
      <c r="E226" s="127"/>
      <c r="F226" s="127"/>
      <c r="G226" s="127"/>
      <c r="H226" s="127"/>
      <c r="I226" s="127"/>
    </row>
    <row r="227" spans="2:9" x14ac:dyDescent="0.25">
      <c r="B227" s="127"/>
      <c r="C227" s="127"/>
      <c r="D227" s="127"/>
      <c r="E227" s="127"/>
      <c r="F227" s="127"/>
      <c r="G227" s="127"/>
      <c r="H227" s="127"/>
      <c r="I227" s="127"/>
    </row>
    <row r="228" spans="2:9" x14ac:dyDescent="0.25">
      <c r="B228" s="127"/>
      <c r="C228" s="127"/>
      <c r="D228" s="127"/>
      <c r="E228" s="127"/>
      <c r="F228" s="127"/>
      <c r="G228" s="127"/>
      <c r="H228" s="127"/>
      <c r="I228" s="127"/>
    </row>
    <row r="229" spans="2:9" x14ac:dyDescent="0.25">
      <c r="B229" s="127"/>
      <c r="C229" s="127"/>
      <c r="D229" s="127"/>
      <c r="E229" s="127"/>
      <c r="F229" s="127"/>
      <c r="G229" s="127"/>
      <c r="H229" s="127"/>
      <c r="I229" s="127"/>
    </row>
    <row r="230" spans="2:9" x14ac:dyDescent="0.25">
      <c r="B230" s="127"/>
      <c r="C230" s="127"/>
      <c r="D230" s="127"/>
      <c r="E230" s="127"/>
      <c r="F230" s="127"/>
      <c r="G230" s="127"/>
      <c r="H230" s="127"/>
      <c r="I230" s="127"/>
    </row>
    <row r="231" spans="2:9" x14ac:dyDescent="0.25">
      <c r="B231" s="127"/>
      <c r="C231" s="127"/>
      <c r="D231" s="127"/>
      <c r="E231" s="127"/>
      <c r="F231" s="127"/>
      <c r="G231" s="127"/>
      <c r="H231" s="127"/>
      <c r="I231" s="127"/>
    </row>
    <row r="232" spans="2:9" x14ac:dyDescent="0.25">
      <c r="B232" s="127"/>
      <c r="C232" s="127"/>
      <c r="D232" s="127"/>
      <c r="E232" s="127"/>
      <c r="F232" s="127"/>
      <c r="G232" s="127"/>
      <c r="H232" s="127"/>
      <c r="I232" s="127"/>
    </row>
    <row r="233" spans="2:9" x14ac:dyDescent="0.25">
      <c r="B233" s="127"/>
      <c r="C233" s="127"/>
      <c r="D233" s="127"/>
      <c r="E233" s="127"/>
      <c r="F233" s="127"/>
      <c r="G233" s="127"/>
      <c r="H233" s="127"/>
      <c r="I233" s="127"/>
    </row>
    <row r="234" spans="2:9" x14ac:dyDescent="0.25">
      <c r="B234" s="127"/>
      <c r="C234" s="127"/>
      <c r="D234" s="127"/>
      <c r="E234" s="127"/>
      <c r="F234" s="127"/>
      <c r="G234" s="127"/>
      <c r="H234" s="127"/>
      <c r="I234" s="127"/>
    </row>
  </sheetData>
  <mergeCells count="4">
    <mergeCell ref="B7:B8"/>
    <mergeCell ref="C7:C8"/>
    <mergeCell ref="D7:D8"/>
    <mergeCell ref="E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PLATI RESTANTE</vt:lpstr>
      <vt:lpstr>PLATI RESTANTE PE DOMENII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 STAN</dc:creator>
  <cp:lastModifiedBy>Adrian BETIU</cp:lastModifiedBy>
  <cp:lastPrinted>2024-02-07T07:47:34Z</cp:lastPrinted>
  <dcterms:created xsi:type="dcterms:W3CDTF">2024-01-22T16:02:02Z</dcterms:created>
  <dcterms:modified xsi:type="dcterms:W3CDTF">2024-02-07T07:53:05Z</dcterms:modified>
</cp:coreProperties>
</file>